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tabRatio="917" firstSheet="10" activeTab="10"/>
  </bookViews>
  <sheets>
    <sheet name="Б_эл.эн_2011_план-факт" sheetId="1" state="hidden" r:id="rId1"/>
    <sheet name="Б_мощн_2011_план-факт" sheetId="2" state="hidden" r:id="rId2"/>
    <sheet name="Б_эл.эн_2011-13" sheetId="3" state="hidden" r:id="rId3"/>
    <sheet name="Б_мощн_2011-13" sheetId="4" state="hidden" r:id="rId4"/>
    <sheet name="Б_эл.эн_1е полугодие 2012" sheetId="5" state="hidden" r:id="rId5"/>
    <sheet name="Б_мощн_1е полугодие 2012" sheetId="6" state="hidden" r:id="rId6"/>
    <sheet name="Б_эл.эн_2011-13РЭК" sheetId="7" state="hidden" r:id="rId7"/>
    <sheet name="Б_мощн_2011-13РЭК" sheetId="8" state="hidden" r:id="rId8"/>
    <sheet name="Б_эл.эн_2012-14РЭК" sheetId="9" state="hidden" r:id="rId9"/>
    <sheet name="Б_мощн_2012-14РЭК" sheetId="10" state="hidden" r:id="rId10"/>
    <sheet name="Б_ЭЭ_П 1.4_2013-15 РЭК" sheetId="11" r:id="rId11"/>
    <sheet name="Б_мощн_П 1.5_2013-15 РЭК" sheetId="12" r:id="rId12"/>
    <sheet name="Расчет потерь в сетях ЭЭ" sheetId="13" r:id="rId13"/>
  </sheets>
  <definedNames>
    <definedName name="_xlnm.Print_Area" localSheetId="5">'Б_мощн_1е полугодие 2012'!$A$1:$L$22</definedName>
    <definedName name="_xlnm.Print_Area" localSheetId="1">'Б_мощн_2011_план-факт'!$A$1:$L$22</definedName>
    <definedName name="_xlnm.Print_Area" localSheetId="3">'Б_мощн_2011-13'!$A$1:$Q$22</definedName>
    <definedName name="_xlnm.Print_Area" localSheetId="7">'Б_мощн_2011-13РЭК'!$A$1:$Q$22</definedName>
    <definedName name="_xlnm.Print_Area" localSheetId="9">'Б_мощн_2012-14РЭК'!$A$1:$V$24</definedName>
    <definedName name="_xlnm.Print_Area" localSheetId="11">'Б_мощн_П 1.5_2013-15 РЭК'!$A$1:$Q$24</definedName>
    <definedName name="_xlnm.Print_Area" localSheetId="4">'Б_эл.эн_1е полугодие 2012'!$A$1:$L$25</definedName>
    <definedName name="_xlnm.Print_Area" localSheetId="0">'Б_эл.эн_2011_план-факт'!$A$1:$L$27</definedName>
    <definedName name="_xlnm.Print_Area" localSheetId="2">'Б_эл.эн_2011-13'!$A$1:$Q$27</definedName>
    <definedName name="_xlnm.Print_Area" localSheetId="6">'Б_эл.эн_2011-13РЭК'!$A$1:$Q$27</definedName>
    <definedName name="_xlnm.Print_Area" localSheetId="8">'Б_эл.эн_2012-14РЭК'!$A$1:$V$30</definedName>
    <definedName name="_xlnm.Print_Area" localSheetId="10">'Б_ЭЭ_П 1.4_2013-15 РЭК'!$A$1:$Q$25</definedName>
  </definedNames>
  <calcPr fullCalcOnLoad="1"/>
</workbook>
</file>

<file path=xl/sharedStrings.xml><?xml version="1.0" encoding="utf-8"?>
<sst xmlns="http://schemas.openxmlformats.org/spreadsheetml/2006/main" count="673" uniqueCount="115">
  <si>
    <t>Показатели</t>
  </si>
  <si>
    <t>Всего</t>
  </si>
  <si>
    <t>ВН</t>
  </si>
  <si>
    <t>СН1</t>
  </si>
  <si>
    <t>СН2</t>
  </si>
  <si>
    <t>НН</t>
  </si>
  <si>
    <t>1.</t>
  </si>
  <si>
    <t>1.1.</t>
  </si>
  <si>
    <t>1.1.1.</t>
  </si>
  <si>
    <t>1.1.2.</t>
  </si>
  <si>
    <t>1.1.3.</t>
  </si>
  <si>
    <t>1.2.</t>
  </si>
  <si>
    <t>1.3.</t>
  </si>
  <si>
    <t>1.4.</t>
  </si>
  <si>
    <t>2.</t>
  </si>
  <si>
    <t>2.1.</t>
  </si>
  <si>
    <t>3.</t>
  </si>
  <si>
    <t>из смежной сети, всего</t>
  </si>
  <si>
    <t>в том числе из сети</t>
  </si>
  <si>
    <t>от ОАО "МОЭсК"</t>
  </si>
  <si>
    <t>Потери эл.энергии в сети</t>
  </si>
  <si>
    <t>то же в % (п.2. / п.1.)</t>
  </si>
  <si>
    <t>Полезный отпуск в сети</t>
  </si>
  <si>
    <t>Баланс электрической энергии по сетям ВН, СН1,СН2 и НН</t>
  </si>
  <si>
    <t>млн. кВт.ч</t>
  </si>
  <si>
    <t>Поступление эл.энергии в сеть, 
ВСЕГО</t>
  </si>
  <si>
    <t>№
п.п.</t>
  </si>
  <si>
    <t>от электростанций ПЭ (ЭСО)</t>
  </si>
  <si>
    <t>от других поставщиков
(в т.ч. с оптового рынка)</t>
  </si>
  <si>
    <t>4.</t>
  </si>
  <si>
    <t>4.1.</t>
  </si>
  <si>
    <t>4.2.</t>
  </si>
  <si>
    <t>4.3.</t>
  </si>
  <si>
    <t>на генераторном напряжении</t>
  </si>
  <si>
    <t>из них:
потребителям, присоединенным к центру питания</t>
  </si>
  <si>
    <t>потребителям оптового рынка</t>
  </si>
  <si>
    <t>сальдо переток в другие организации</t>
  </si>
  <si>
    <t>в т.ч.
собственным потребителям ЭСО</t>
  </si>
  <si>
    <t>Расход эл.энергии на производственные 
и хозяйственные нужды</t>
  </si>
  <si>
    <t>Таблица № П1.4.</t>
  </si>
  <si>
    <t>Электрическая мощность по диапазонам напряжения ЭСО</t>
  </si>
  <si>
    <t>Таблица № П1.5.</t>
  </si>
  <si>
    <t>МВт</t>
  </si>
  <si>
    <t>Поступление мощности в сеть, 
ВСЕГО</t>
  </si>
  <si>
    <t>из смежной сети</t>
  </si>
  <si>
    <t>от электростанций ПЭ</t>
  </si>
  <si>
    <t>Потери в сети</t>
  </si>
  <si>
    <t>Мощность на производственные 
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</si>
  <si>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</si>
  <si>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</si>
  <si>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
потребителей оптового рынка</t>
  </si>
  <si>
    <t>в другие организации</t>
  </si>
  <si>
    <t>Генеральный директор ООО «ВПК-Сооружение»                                         Ашурбейли Р.И.</t>
  </si>
  <si>
    <t xml:space="preserve">Базовый период 2011 год </t>
  </si>
  <si>
    <t xml:space="preserve">Текущий период 2012 год </t>
  </si>
  <si>
    <t xml:space="preserve">Период регулирования 2013 год </t>
  </si>
  <si>
    <t>Баланс электрической энергии по сетям ВН, СН1,СН2 и НН
за 2011 год (план-факт)</t>
  </si>
  <si>
    <t xml:space="preserve">План 2011 год </t>
  </si>
  <si>
    <t xml:space="preserve">Факт 2011 год </t>
  </si>
  <si>
    <t>Электрическая мощность по диапазонам напряжения ЭСО
за 2011 год (план-факт)</t>
  </si>
  <si>
    <t>Генеральный директор ООО «ВПК-Сооружение»                                                    Ашурбейли Р.И.</t>
  </si>
  <si>
    <t>Первый заместитель генерального директора ООО «ВПК-Сооружение»                                         Дереш В.Г.</t>
  </si>
  <si>
    <t>1-е полугодие 2012 год - план</t>
  </si>
  <si>
    <t>1-е полугодие 2012 год - факт</t>
  </si>
  <si>
    <t xml:space="preserve">Период регулирования 2014 год </t>
  </si>
  <si>
    <t>Первый заместитель 
генерального директора 
ООО «ВПК-Сооружение»</t>
  </si>
  <si>
    <t xml:space="preserve">Согласовано:
МКС-филиал ОАО "МОЭСК"
</t>
  </si>
  <si>
    <t xml:space="preserve">Согласовано:
ОАО "Мосэнергосбыт"
</t>
  </si>
  <si>
    <t xml:space="preserve">                                 </t>
  </si>
  <si>
    <t>Дереш В.Г.</t>
  </si>
  <si>
    <t>Базовый период 2012 год 
(факт)</t>
  </si>
  <si>
    <t xml:space="preserve">План 2013 год </t>
  </si>
  <si>
    <t>Текущий период 2013 год 
(ожидаемое)</t>
  </si>
  <si>
    <t>Период регулирования 
2014 год (план)</t>
  </si>
  <si>
    <t>Таблица П1.3</t>
  </si>
  <si>
    <t>Расчет технологического расхода электрической энергии (потерь)</t>
  </si>
  <si>
    <t>№
п/п</t>
  </si>
  <si>
    <t>Ед. изм.</t>
  </si>
  <si>
    <t>СНI</t>
  </si>
  <si>
    <t>СНII</t>
  </si>
  <si>
    <t>всего</t>
  </si>
  <si>
    <t>Технические потери</t>
  </si>
  <si>
    <t>млн. кВт·ч</t>
  </si>
  <si>
    <t>1.1</t>
  </si>
  <si>
    <t>Потери холостого хода в трансформаторах</t>
  </si>
  <si>
    <t>1.2</t>
  </si>
  <si>
    <t>1.3</t>
  </si>
  <si>
    <t>Потери в системе учета (ТТ и ТН)</t>
  </si>
  <si>
    <t>1.4</t>
  </si>
  <si>
    <t>Потери в изоляции кабелей</t>
  </si>
  <si>
    <t>1.5</t>
  </si>
  <si>
    <t>Нагрузочные потери в кабельных линиях</t>
  </si>
  <si>
    <t>Нагрузочные потери в трансформаторах</t>
  </si>
  <si>
    <t>2</t>
  </si>
  <si>
    <t>Расход электроэнергии на собственные нужды подстанций</t>
  </si>
  <si>
    <t>3</t>
  </si>
  <si>
    <t>Потери, обусловленные погрешностями приборов учета</t>
  </si>
  <si>
    <t>4</t>
  </si>
  <si>
    <t>Итого</t>
  </si>
  <si>
    <t>5</t>
  </si>
  <si>
    <t>Поступление в сеть</t>
  </si>
  <si>
    <t>6</t>
  </si>
  <si>
    <t xml:space="preserve">Нотматив потерь </t>
  </si>
  <si>
    <t>%</t>
  </si>
  <si>
    <t>Базовый период, 2013 год</t>
  </si>
  <si>
    <t>Ашурбейли Р.И.</t>
  </si>
  <si>
    <t>Базовый период 2013 год
(факт)</t>
  </si>
  <si>
    <t>Текущий период 2014 год (ожидаемое)</t>
  </si>
  <si>
    <t>Согласовано:
МКС-филиал ОАО "МОЭСК"</t>
  </si>
  <si>
    <t>Согласовано:
ОАО "Мосэнергосбыт"</t>
  </si>
  <si>
    <t>Генеральный директор
ООО "ВПК-Сооружение"</t>
  </si>
  <si>
    <t>в электрических сетях ООО "ВПК-Сооружение"</t>
  </si>
  <si>
    <t>Генеральный директор ООО "ВПК-Сооружение"                                                                          Ашурбейли Р.И.</t>
  </si>
  <si>
    <t>ПЛАН на 2015 год</t>
  </si>
  <si>
    <t>2015 год (план)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</si>
</sst>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00"/>
    <numFmt numFmtId="166" formatCode="0.0"/>
    <numFmt numFmtId="167" formatCode="0.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"/>
  </numFmts>
  <fonts count="5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LightCTT"/>
      <family val="0"/>
    </font>
    <font>
      <b/>
      <sz val="10"/>
      <name val="PragmaticaLightCTT"/>
      <family val="0"/>
    </font>
    <font>
      <sz val="9"/>
      <name val="PragmaticaLightCTT"/>
      <family val="0"/>
    </font>
    <font>
      <sz val="8"/>
      <name val="PragmaticaLightCTT"/>
      <family val="0"/>
    </font>
    <font>
      <sz val="10"/>
      <name val="Times New Roman"/>
      <family val="1"/>
    </font>
    <font>
      <sz val="12"/>
      <name val="PragmaticaLightCTT"/>
      <family val="0"/>
    </font>
    <font>
      <b/>
      <sz val="12"/>
      <name val="PragmaticaLightC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PragmaticaLightCTT"/>
      <family val="0"/>
    </font>
    <font>
      <sz val="10"/>
      <color indexed="10"/>
      <name val="PragmaticaLightCTT"/>
      <family val="0"/>
    </font>
    <font>
      <sz val="12"/>
      <color indexed="8"/>
      <name val="PragmaticaLightCT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PragmaticaLightCTT"/>
      <family val="0"/>
    </font>
    <font>
      <sz val="10"/>
      <color rgb="FFFF0000"/>
      <name val="PragmaticaLightCTT"/>
      <family val="0"/>
    </font>
    <font>
      <sz val="12"/>
      <color theme="1"/>
      <name val="PragmaticaLightCT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/>
    </xf>
    <xf numFmtId="165" fontId="8" fillId="0" borderId="18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8" fillId="0" borderId="11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65" fontId="50" fillId="0" borderId="11" xfId="0" applyNumberFormat="1" applyFont="1" applyBorder="1" applyAlignment="1">
      <alignment horizontal="right"/>
    </xf>
    <xf numFmtId="165" fontId="50" fillId="0" borderId="1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6" fontId="8" fillId="0" borderId="11" xfId="0" applyNumberFormat="1" applyFont="1" applyBorder="1" applyAlignment="1">
      <alignment horizontal="right"/>
    </xf>
    <xf numFmtId="166" fontId="8" fillId="0" borderId="12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wrapText="1"/>
    </xf>
    <xf numFmtId="165" fontId="6" fillId="0" borderId="1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50" fillId="0" borderId="10" xfId="0" applyNumberFormat="1" applyFont="1" applyBorder="1" applyAlignment="1">
      <alignment horizontal="right"/>
    </xf>
    <xf numFmtId="2" fontId="50" fillId="0" borderId="12" xfId="0" applyNumberFormat="1" applyFont="1" applyBorder="1" applyAlignment="1">
      <alignment horizontal="right"/>
    </xf>
    <xf numFmtId="165" fontId="51" fillId="0" borderId="11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right"/>
    </xf>
    <xf numFmtId="165" fontId="6" fillId="0" borderId="24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2" fontId="6" fillId="0" borderId="12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166" fontId="50" fillId="0" borderId="12" xfId="0" applyNumberFormat="1" applyFont="1" applyBorder="1" applyAlignment="1">
      <alignment horizontal="right"/>
    </xf>
    <xf numFmtId="165" fontId="8" fillId="0" borderId="24" xfId="0" applyNumberFormat="1" applyFont="1" applyBorder="1" applyAlignment="1">
      <alignment horizontal="right"/>
    </xf>
    <xf numFmtId="2" fontId="50" fillId="0" borderId="24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50" fillId="0" borderId="11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50" fillId="0" borderId="26" xfId="0" applyNumberFormat="1" applyFont="1" applyBorder="1" applyAlignment="1">
      <alignment horizontal="right"/>
    </xf>
    <xf numFmtId="165" fontId="8" fillId="0" borderId="26" xfId="0" applyNumberFormat="1" applyFont="1" applyBorder="1" applyAlignment="1">
      <alignment horizontal="right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wrapText="1"/>
    </xf>
    <xf numFmtId="165" fontId="6" fillId="0" borderId="32" xfId="0" applyNumberFormat="1" applyFont="1" applyBorder="1" applyAlignment="1">
      <alignment horizontal="right"/>
    </xf>
    <xf numFmtId="165" fontId="6" fillId="0" borderId="33" xfId="0" applyNumberFormat="1" applyFont="1" applyBorder="1" applyAlignment="1">
      <alignment horizontal="right"/>
    </xf>
    <xf numFmtId="165" fontId="6" fillId="0" borderId="34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165" fontId="6" fillId="0" borderId="36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26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165" fontId="5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37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2" fontId="8" fillId="0" borderId="26" xfId="0" applyNumberFormat="1" applyFont="1" applyBorder="1" applyAlignment="1">
      <alignment horizontal="right"/>
    </xf>
    <xf numFmtId="165" fontId="50" fillId="0" borderId="26" xfId="0" applyNumberFormat="1" applyFont="1" applyBorder="1" applyAlignment="1">
      <alignment horizontal="right"/>
    </xf>
    <xf numFmtId="165" fontId="8" fillId="0" borderId="38" xfId="0" applyNumberFormat="1" applyFont="1" applyBorder="1" applyAlignment="1">
      <alignment horizontal="right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2" fontId="8" fillId="0" borderId="24" xfId="0" applyNumberFormat="1" applyFont="1" applyBorder="1" applyAlignment="1">
      <alignment horizontal="right"/>
    </xf>
    <xf numFmtId="0" fontId="11" fillId="0" borderId="0" xfId="53" applyFont="1">
      <alignment/>
      <protection/>
    </xf>
    <xf numFmtId="0" fontId="11" fillId="0" borderId="0" xfId="53" applyFont="1" applyAlignment="1">
      <alignment horizontal="right"/>
      <protection/>
    </xf>
    <xf numFmtId="0" fontId="11" fillId="0" borderId="39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0" fontId="11" fillId="0" borderId="39" xfId="53" applyFont="1" applyBorder="1" applyAlignment="1">
      <alignment horizontal="left" wrapText="1"/>
      <protection/>
    </xf>
    <xf numFmtId="0" fontId="11" fillId="0" borderId="11" xfId="53" applyFont="1" applyBorder="1" applyAlignment="1">
      <alignment horizontal="center" vertical="top"/>
      <protection/>
    </xf>
    <xf numFmtId="0" fontId="11" fillId="0" borderId="11" xfId="53" applyFont="1" applyBorder="1" applyAlignment="1">
      <alignment horizontal="left" vertical="top"/>
      <protection/>
    </xf>
    <xf numFmtId="0" fontId="11" fillId="0" borderId="11" xfId="53" applyFont="1" applyBorder="1" applyAlignment="1">
      <alignment horizontal="left" wrapText="1"/>
      <protection/>
    </xf>
    <xf numFmtId="0" fontId="52" fillId="0" borderId="0" xfId="0" applyFont="1" applyAlignment="1">
      <alignment/>
    </xf>
    <xf numFmtId="0" fontId="11" fillId="0" borderId="0" xfId="53" applyFont="1" applyAlignment="1">
      <alignment horizontal="left"/>
      <protection/>
    </xf>
    <xf numFmtId="0" fontId="11" fillId="0" borderId="11" xfId="53" applyFont="1" applyBorder="1" applyAlignment="1">
      <alignment horizontal="center" vertical="center"/>
      <protection/>
    </xf>
    <xf numFmtId="168" fontId="11" fillId="0" borderId="11" xfId="53" applyNumberFormat="1" applyFont="1" applyBorder="1" applyAlignment="1">
      <alignment horizontal="center" vertical="center"/>
      <protection/>
    </xf>
    <xf numFmtId="167" fontId="11" fillId="0" borderId="11" xfId="53" applyNumberFormat="1" applyFont="1" applyBorder="1" applyAlignment="1">
      <alignment horizontal="center" vertical="center"/>
      <protection/>
    </xf>
    <xf numFmtId="173" fontId="11" fillId="0" borderId="11" xfId="53" applyNumberFormat="1" applyFont="1" applyBorder="1" applyAlignment="1">
      <alignment horizontal="center" vertical="center"/>
      <protection/>
    </xf>
    <xf numFmtId="2" fontId="11" fillId="0" borderId="11" xfId="53" applyNumberFormat="1" applyFont="1" applyBorder="1" applyAlignment="1">
      <alignment horizontal="center" vertical="center"/>
      <protection/>
    </xf>
    <xf numFmtId="1" fontId="11" fillId="0" borderId="11" xfId="53" applyNumberFormat="1" applyFont="1" applyBorder="1" applyAlignment="1">
      <alignment horizontal="center" vertical="center"/>
      <protection/>
    </xf>
    <xf numFmtId="49" fontId="11" fillId="0" borderId="11" xfId="53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2" fillId="0" borderId="0" xfId="53" applyFont="1" applyAlignment="1">
      <alignment horizontal="center"/>
      <protection/>
    </xf>
    <xf numFmtId="0" fontId="11" fillId="0" borderId="28" xfId="53" applyFont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center" vertical="top" wrapText="1"/>
      <protection/>
    </xf>
    <xf numFmtId="0" fontId="11" fillId="0" borderId="43" xfId="53" applyFont="1" applyBorder="1" applyAlignment="1">
      <alignment horizontal="center" vertical="top"/>
      <protection/>
    </xf>
    <xf numFmtId="0" fontId="11" fillId="0" borderId="37" xfId="53" applyFont="1" applyBorder="1" applyAlignment="1">
      <alignment horizontal="center" vertical="top"/>
      <protection/>
    </xf>
    <xf numFmtId="0" fontId="11" fillId="0" borderId="24" xfId="53" applyFont="1" applyBorder="1" applyAlignment="1">
      <alignment horizontal="center"/>
      <protection/>
    </xf>
    <xf numFmtId="0" fontId="11" fillId="0" borderId="39" xfId="53" applyFont="1" applyBorder="1" applyAlignment="1">
      <alignment horizontal="center"/>
      <protection/>
    </xf>
    <xf numFmtId="0" fontId="11" fillId="0" borderId="26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27"/>
  <sheetViews>
    <sheetView view="pageBreakPreview" zoomScale="120" zoomScaleSheetLayoutView="120" zoomScalePageLayoutView="0" workbookViewId="0" topLeftCell="A1">
      <selection activeCell="G32" sqref="G32"/>
    </sheetView>
  </sheetViews>
  <sheetFormatPr defaultColWidth="9.00390625" defaultRowHeight="12.75"/>
  <cols>
    <col min="1" max="1" width="5.00390625" style="1" customWidth="1"/>
    <col min="2" max="2" width="35.375" style="1" customWidth="1"/>
    <col min="3" max="3" width="8.875" style="1" customWidth="1"/>
    <col min="4" max="6" width="8.375" style="1" customWidth="1"/>
    <col min="7" max="7" width="9.25390625" style="1" customWidth="1"/>
    <col min="8" max="8" width="8.375" style="1" customWidth="1"/>
    <col min="9" max="9" width="9.125" style="1" customWidth="1"/>
    <col min="10" max="10" width="8.875" style="1" customWidth="1"/>
    <col min="11" max="11" width="9.00390625" style="1" customWidth="1"/>
    <col min="12" max="12" width="9.125" style="1" customWidth="1"/>
    <col min="13" max="16384" width="9.125" style="1" customWidth="1"/>
  </cols>
  <sheetData>
    <row r="1" spans="1:12" ht="17.25" customHeight="1">
      <c r="A1" s="8"/>
      <c r="B1" s="8"/>
      <c r="C1" s="8"/>
      <c r="D1" s="8"/>
      <c r="E1" s="8"/>
      <c r="F1" s="8"/>
      <c r="G1" s="8"/>
      <c r="H1" s="8"/>
      <c r="I1" s="149" t="s">
        <v>39</v>
      </c>
      <c r="J1" s="149"/>
      <c r="K1" s="149"/>
      <c r="L1" s="149"/>
    </row>
    <row r="2" spans="1:14" ht="26.25" customHeight="1">
      <c r="A2" s="8"/>
      <c r="B2" s="150" t="s">
        <v>56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2"/>
      <c r="N2" s="2"/>
    </row>
    <row r="3" spans="1:12" ht="11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152" t="s">
        <v>24</v>
      </c>
      <c r="L3" s="152"/>
    </row>
    <row r="4" spans="1:12" ht="24.75" customHeight="1">
      <c r="A4" s="153" t="s">
        <v>26</v>
      </c>
      <c r="B4" s="155" t="s">
        <v>0</v>
      </c>
      <c r="C4" s="157" t="s">
        <v>57</v>
      </c>
      <c r="D4" s="158"/>
      <c r="E4" s="158"/>
      <c r="F4" s="158"/>
      <c r="G4" s="159"/>
      <c r="H4" s="157" t="s">
        <v>58</v>
      </c>
      <c r="I4" s="160"/>
      <c r="J4" s="160"/>
      <c r="K4" s="160"/>
      <c r="L4" s="161"/>
    </row>
    <row r="5" spans="1:12" ht="12.75">
      <c r="A5" s="154"/>
      <c r="B5" s="156"/>
      <c r="C5" s="9" t="s">
        <v>1</v>
      </c>
      <c r="D5" s="10" t="s">
        <v>2</v>
      </c>
      <c r="E5" s="10" t="s">
        <v>3</v>
      </c>
      <c r="F5" s="10" t="s">
        <v>4</v>
      </c>
      <c r="G5" s="11" t="s">
        <v>5</v>
      </c>
      <c r="H5" s="9" t="s">
        <v>1</v>
      </c>
      <c r="I5" s="10" t="s">
        <v>2</v>
      </c>
      <c r="J5" s="10" t="s">
        <v>3</v>
      </c>
      <c r="K5" s="10" t="s">
        <v>4</v>
      </c>
      <c r="L5" s="11" t="s">
        <v>5</v>
      </c>
    </row>
    <row r="6" spans="1:12" ht="13.5" thickBot="1">
      <c r="A6" s="12">
        <v>1</v>
      </c>
      <c r="B6" s="13">
        <v>2</v>
      </c>
      <c r="C6" s="12">
        <v>3</v>
      </c>
      <c r="D6" s="14">
        <v>4</v>
      </c>
      <c r="E6" s="14">
        <v>5</v>
      </c>
      <c r="F6" s="14">
        <v>6</v>
      </c>
      <c r="G6" s="13">
        <v>7</v>
      </c>
      <c r="H6" s="12">
        <v>8</v>
      </c>
      <c r="I6" s="14">
        <v>9</v>
      </c>
      <c r="J6" s="14">
        <v>10</v>
      </c>
      <c r="K6" s="14">
        <v>11</v>
      </c>
      <c r="L6" s="13">
        <v>12</v>
      </c>
    </row>
    <row r="7" spans="1:12" ht="24.75" customHeight="1">
      <c r="A7" s="15" t="s">
        <v>6</v>
      </c>
      <c r="B7" s="16" t="s">
        <v>25</v>
      </c>
      <c r="C7" s="23">
        <f>C9+C13+C14+C15</f>
        <v>24.936</v>
      </c>
      <c r="D7" s="24"/>
      <c r="E7" s="24"/>
      <c r="F7" s="24">
        <f>F8+F13+F14+F15</f>
        <v>24.936</v>
      </c>
      <c r="G7" s="25"/>
      <c r="H7" s="23">
        <f>H9+H13+H14+H15</f>
        <v>26.693</v>
      </c>
      <c r="I7" s="24"/>
      <c r="J7" s="24"/>
      <c r="K7" s="24">
        <f>K8+K13+K14+K15</f>
        <v>26.693</v>
      </c>
      <c r="L7" s="25"/>
    </row>
    <row r="8" spans="1:12" ht="12.75">
      <c r="A8" s="17" t="s">
        <v>7</v>
      </c>
      <c r="B8" s="18" t="s">
        <v>17</v>
      </c>
      <c r="C8" s="26"/>
      <c r="D8" s="27"/>
      <c r="E8" s="27"/>
      <c r="F8" s="27"/>
      <c r="G8" s="28"/>
      <c r="H8" s="26"/>
      <c r="I8" s="27"/>
      <c r="J8" s="27"/>
      <c r="K8" s="27"/>
      <c r="L8" s="28"/>
    </row>
    <row r="9" spans="1:12" ht="12.75">
      <c r="A9" s="17"/>
      <c r="B9" s="18" t="s">
        <v>18</v>
      </c>
      <c r="C9" s="26"/>
      <c r="D9" s="27"/>
      <c r="E9" s="27"/>
      <c r="F9" s="27"/>
      <c r="G9" s="28"/>
      <c r="H9" s="26"/>
      <c r="I9" s="27"/>
      <c r="J9" s="27"/>
      <c r="K9" s="27"/>
      <c r="L9" s="28"/>
    </row>
    <row r="10" spans="1:12" ht="12.75">
      <c r="A10" s="17" t="s">
        <v>8</v>
      </c>
      <c r="B10" s="18" t="s">
        <v>2</v>
      </c>
      <c r="C10" s="26"/>
      <c r="D10" s="27"/>
      <c r="E10" s="27"/>
      <c r="F10" s="27"/>
      <c r="G10" s="28"/>
      <c r="H10" s="26"/>
      <c r="I10" s="27"/>
      <c r="J10" s="27"/>
      <c r="K10" s="27"/>
      <c r="L10" s="28"/>
    </row>
    <row r="11" spans="1:12" ht="12.75">
      <c r="A11" s="17" t="s">
        <v>9</v>
      </c>
      <c r="B11" s="18" t="s">
        <v>3</v>
      </c>
      <c r="C11" s="26"/>
      <c r="D11" s="27"/>
      <c r="E11" s="27"/>
      <c r="F11" s="27"/>
      <c r="G11" s="28"/>
      <c r="H11" s="26"/>
      <c r="I11" s="27"/>
      <c r="J11" s="27"/>
      <c r="K11" s="27"/>
      <c r="L11" s="28"/>
    </row>
    <row r="12" spans="1:12" ht="12.75">
      <c r="A12" s="17" t="s">
        <v>10</v>
      </c>
      <c r="B12" s="18" t="s">
        <v>4</v>
      </c>
      <c r="C12" s="26"/>
      <c r="D12" s="27"/>
      <c r="E12" s="27"/>
      <c r="F12" s="27"/>
      <c r="G12" s="28"/>
      <c r="H12" s="26"/>
      <c r="I12" s="27"/>
      <c r="J12" s="27"/>
      <c r="K12" s="27"/>
      <c r="L12" s="28"/>
    </row>
    <row r="13" spans="1:12" ht="12.75">
      <c r="A13" s="17" t="s">
        <v>11</v>
      </c>
      <c r="B13" s="18" t="s">
        <v>27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</row>
    <row r="14" spans="1:12" ht="25.5" customHeight="1">
      <c r="A14" s="19" t="s">
        <v>12</v>
      </c>
      <c r="B14" s="20" t="s">
        <v>28</v>
      </c>
      <c r="C14" s="26"/>
      <c r="D14" s="27"/>
      <c r="E14" s="27"/>
      <c r="F14" s="27"/>
      <c r="G14" s="28"/>
      <c r="H14" s="26"/>
      <c r="I14" s="27"/>
      <c r="J14" s="27"/>
      <c r="K14" s="27"/>
      <c r="L14" s="28"/>
    </row>
    <row r="15" spans="1:12" ht="12.75" customHeight="1">
      <c r="A15" s="19" t="s">
        <v>13</v>
      </c>
      <c r="B15" s="20" t="s">
        <v>19</v>
      </c>
      <c r="C15" s="26">
        <f>F15</f>
        <v>24.936</v>
      </c>
      <c r="D15" s="27"/>
      <c r="E15" s="27"/>
      <c r="F15" s="27">
        <v>24.936</v>
      </c>
      <c r="G15" s="28"/>
      <c r="H15" s="26">
        <f>K15</f>
        <v>26.693</v>
      </c>
      <c r="I15" s="27"/>
      <c r="J15" s="27"/>
      <c r="K15" s="27">
        <v>26.693</v>
      </c>
      <c r="L15" s="28"/>
    </row>
    <row r="16" spans="1:12" ht="12.75">
      <c r="A16" s="17" t="s">
        <v>14</v>
      </c>
      <c r="B16" s="18" t="s">
        <v>20</v>
      </c>
      <c r="C16" s="33"/>
      <c r="D16" s="27"/>
      <c r="E16" s="27"/>
      <c r="F16" s="27"/>
      <c r="G16" s="28">
        <f>F15*G17/100</f>
        <v>2.1893808</v>
      </c>
      <c r="H16" s="26"/>
      <c r="I16" s="27"/>
      <c r="J16" s="27"/>
      <c r="K16" s="27"/>
      <c r="L16" s="28"/>
    </row>
    <row r="17" spans="1:12" ht="12.75">
      <c r="A17" s="17" t="s">
        <v>15</v>
      </c>
      <c r="B17" s="18" t="s">
        <v>21</v>
      </c>
      <c r="C17" s="62"/>
      <c r="D17" s="34"/>
      <c r="E17" s="34"/>
      <c r="F17" s="34"/>
      <c r="G17" s="67">
        <v>8.78</v>
      </c>
      <c r="H17" s="68"/>
      <c r="I17" s="34"/>
      <c r="J17" s="34"/>
      <c r="K17" s="34"/>
      <c r="L17" s="67"/>
    </row>
    <row r="18" spans="1:12" ht="39" customHeight="1">
      <c r="A18" s="19" t="s">
        <v>16</v>
      </c>
      <c r="B18" s="20" t="s">
        <v>38</v>
      </c>
      <c r="C18" s="33"/>
      <c r="D18" s="27"/>
      <c r="E18" s="27"/>
      <c r="F18" s="27"/>
      <c r="G18" s="28"/>
      <c r="H18" s="26"/>
      <c r="I18" s="27"/>
      <c r="J18" s="27"/>
      <c r="K18" s="27"/>
      <c r="L18" s="28"/>
    </row>
    <row r="19" spans="1:12" ht="12.75">
      <c r="A19" s="17" t="s">
        <v>29</v>
      </c>
      <c r="B19" s="18" t="s">
        <v>22</v>
      </c>
      <c r="C19" s="26">
        <f>G19</f>
        <v>22.7466192</v>
      </c>
      <c r="D19" s="27"/>
      <c r="E19" s="27"/>
      <c r="F19" s="27"/>
      <c r="G19" s="28">
        <f>F7-G16</f>
        <v>22.7466192</v>
      </c>
      <c r="H19" s="26">
        <f>L19</f>
        <v>26.693</v>
      </c>
      <c r="I19" s="27"/>
      <c r="J19" s="27"/>
      <c r="K19" s="27"/>
      <c r="L19" s="28">
        <f>K7-L16</f>
        <v>26.693</v>
      </c>
    </row>
    <row r="20" spans="1:12" ht="27" customHeight="1">
      <c r="A20" s="19" t="s">
        <v>30</v>
      </c>
      <c r="B20" s="20" t="s">
        <v>37</v>
      </c>
      <c r="C20" s="26"/>
      <c r="D20" s="27"/>
      <c r="E20" s="27"/>
      <c r="F20" s="27"/>
      <c r="G20" s="28">
        <f>G19</f>
        <v>22.7466192</v>
      </c>
      <c r="H20" s="26"/>
      <c r="I20" s="27"/>
      <c r="J20" s="27"/>
      <c r="K20" s="27"/>
      <c r="L20" s="28">
        <f>L19</f>
        <v>26.693</v>
      </c>
    </row>
    <row r="21" spans="1:12" ht="24" customHeight="1">
      <c r="A21" s="19"/>
      <c r="B21" s="20" t="s">
        <v>34</v>
      </c>
      <c r="C21" s="35"/>
      <c r="D21" s="36"/>
      <c r="E21" s="36"/>
      <c r="F21" s="36"/>
      <c r="G21" s="37"/>
      <c r="H21" s="35"/>
      <c r="I21" s="36"/>
      <c r="J21" s="36"/>
      <c r="K21" s="36"/>
      <c r="L21" s="37"/>
    </row>
    <row r="22" spans="1:12" ht="12.75">
      <c r="A22" s="19"/>
      <c r="B22" s="18" t="s">
        <v>33</v>
      </c>
      <c r="C22" s="29"/>
      <c r="D22" s="30"/>
      <c r="E22" s="30"/>
      <c r="F22" s="30"/>
      <c r="G22" s="31"/>
      <c r="H22" s="29"/>
      <c r="I22" s="30"/>
      <c r="J22" s="30"/>
      <c r="K22" s="30"/>
      <c r="L22" s="31"/>
    </row>
    <row r="23" spans="1:12" ht="12.75">
      <c r="A23" s="19" t="s">
        <v>31</v>
      </c>
      <c r="B23" s="18" t="s">
        <v>35</v>
      </c>
      <c r="C23" s="29"/>
      <c r="D23" s="30"/>
      <c r="E23" s="30"/>
      <c r="F23" s="30"/>
      <c r="G23" s="31"/>
      <c r="H23" s="29"/>
      <c r="I23" s="30"/>
      <c r="J23" s="30"/>
      <c r="K23" s="30"/>
      <c r="L23" s="31"/>
    </row>
    <row r="24" spans="1:12" ht="13.5" thickBot="1">
      <c r="A24" s="21" t="s">
        <v>32</v>
      </c>
      <c r="B24" s="22" t="s">
        <v>36</v>
      </c>
      <c r="C24" s="38"/>
      <c r="D24" s="39"/>
      <c r="E24" s="39"/>
      <c r="F24" s="39"/>
      <c r="G24" s="40"/>
      <c r="H24" s="38"/>
      <c r="I24" s="39"/>
      <c r="J24" s="39"/>
      <c r="K24" s="39"/>
      <c r="L24" s="40"/>
    </row>
    <row r="25" ht="19.5" customHeight="1"/>
    <row r="26" ht="24.75" customHeight="1"/>
    <row r="27" spans="1:12" ht="12.75">
      <c r="A27" s="148" t="s">
        <v>60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</row>
  </sheetData>
  <sheetProtection/>
  <mergeCells count="8">
    <mergeCell ref="A27:L27"/>
    <mergeCell ref="I1:L1"/>
    <mergeCell ref="B2:L2"/>
    <mergeCell ref="K3:L3"/>
    <mergeCell ref="A4:A5"/>
    <mergeCell ref="B4:B5"/>
    <mergeCell ref="C4:G4"/>
    <mergeCell ref="H4:L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23"/>
  <sheetViews>
    <sheetView view="pageBreakPreview" zoomScaleSheetLayoutView="100" zoomScalePageLayoutView="0" workbookViewId="0" topLeftCell="A10">
      <selection activeCell="B27" sqref="B27:Q28"/>
    </sheetView>
  </sheetViews>
  <sheetFormatPr defaultColWidth="9.00390625" defaultRowHeight="12.75"/>
  <cols>
    <col min="1" max="1" width="6.00390625" style="1" customWidth="1"/>
    <col min="2" max="2" width="39.00390625" style="1" customWidth="1"/>
    <col min="3" max="3" width="6.75390625" style="1" customWidth="1"/>
    <col min="4" max="5" width="6.375" style="1" customWidth="1"/>
    <col min="6" max="6" width="6.75390625" style="1" customWidth="1"/>
    <col min="7" max="7" width="6.125" style="1" customWidth="1"/>
    <col min="8" max="12" width="6.75390625" style="1" customWidth="1"/>
    <col min="13" max="13" width="6.875" style="1" customWidth="1"/>
    <col min="14" max="14" width="6.00390625" style="1" customWidth="1"/>
    <col min="15" max="15" width="6.25390625" style="1" customWidth="1"/>
    <col min="16" max="17" width="6.375" style="1" customWidth="1"/>
    <col min="18" max="19" width="6.25390625" style="1" customWidth="1"/>
    <col min="20" max="21" width="6.375" style="1" customWidth="1"/>
    <col min="22" max="22" width="6.00390625" style="1" customWidth="1"/>
    <col min="23" max="24" width="9.125" style="1" customWidth="1"/>
    <col min="25" max="25" width="7.875" style="1" customWidth="1"/>
    <col min="26" max="16384" width="9.125" style="1" customWidth="1"/>
  </cols>
  <sheetData>
    <row r="1" spans="1:22" ht="17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62" t="s">
        <v>41</v>
      </c>
      <c r="T1" s="162"/>
      <c r="U1" s="162"/>
      <c r="V1" s="162"/>
    </row>
    <row r="2" spans="1:22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3"/>
      <c r="T2" s="83"/>
      <c r="U2" s="83"/>
      <c r="V2" s="83"/>
    </row>
    <row r="3" spans="1:24" ht="19.5" customHeight="1">
      <c r="A3" s="7"/>
      <c r="B3" s="151" t="s">
        <v>40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2"/>
      <c r="X3" s="2"/>
    </row>
    <row r="4" spans="1:22" ht="25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52" t="s">
        <v>42</v>
      </c>
      <c r="V4" s="152"/>
    </row>
    <row r="5" spans="1:22" ht="24.75" customHeight="1">
      <c r="A5" s="153" t="s">
        <v>26</v>
      </c>
      <c r="B5" s="155" t="s">
        <v>0</v>
      </c>
      <c r="C5" s="158" t="s">
        <v>70</v>
      </c>
      <c r="D5" s="158"/>
      <c r="E5" s="158"/>
      <c r="F5" s="158"/>
      <c r="G5" s="158"/>
      <c r="H5" s="157" t="s">
        <v>71</v>
      </c>
      <c r="I5" s="158"/>
      <c r="J5" s="158"/>
      <c r="K5" s="158"/>
      <c r="L5" s="159"/>
      <c r="M5" s="157" t="s">
        <v>72</v>
      </c>
      <c r="N5" s="158"/>
      <c r="O5" s="158"/>
      <c r="P5" s="158"/>
      <c r="Q5" s="159"/>
      <c r="R5" s="158" t="s">
        <v>64</v>
      </c>
      <c r="S5" s="160"/>
      <c r="T5" s="160"/>
      <c r="U5" s="160"/>
      <c r="V5" s="161"/>
    </row>
    <row r="6" spans="1:22" ht="12.75">
      <c r="A6" s="154"/>
      <c r="B6" s="156"/>
      <c r="C6" s="9" t="s">
        <v>1</v>
      </c>
      <c r="D6" s="10" t="s">
        <v>2</v>
      </c>
      <c r="E6" s="10" t="s">
        <v>3</v>
      </c>
      <c r="F6" s="10" t="s">
        <v>4</v>
      </c>
      <c r="G6" s="11" t="s">
        <v>5</v>
      </c>
      <c r="H6" s="9" t="s">
        <v>1</v>
      </c>
      <c r="I6" s="10" t="s">
        <v>2</v>
      </c>
      <c r="J6" s="10" t="s">
        <v>3</v>
      </c>
      <c r="K6" s="10" t="s">
        <v>4</v>
      </c>
      <c r="L6" s="11" t="s">
        <v>5</v>
      </c>
      <c r="M6" s="59" t="s">
        <v>1</v>
      </c>
      <c r="N6" s="10" t="s">
        <v>2</v>
      </c>
      <c r="O6" s="10" t="s">
        <v>3</v>
      </c>
      <c r="P6" s="10" t="s">
        <v>4</v>
      </c>
      <c r="Q6" s="11" t="s">
        <v>5</v>
      </c>
      <c r="R6" s="59" t="s">
        <v>1</v>
      </c>
      <c r="S6" s="10" t="s">
        <v>2</v>
      </c>
      <c r="T6" s="10" t="s">
        <v>3</v>
      </c>
      <c r="U6" s="10" t="s">
        <v>4</v>
      </c>
      <c r="V6" s="11" t="s">
        <v>5</v>
      </c>
    </row>
    <row r="7" spans="1:22" ht="13.5" thickBot="1">
      <c r="A7" s="87">
        <v>1</v>
      </c>
      <c r="B7" s="89">
        <v>2</v>
      </c>
      <c r="C7" s="87">
        <v>8</v>
      </c>
      <c r="D7" s="88">
        <v>9</v>
      </c>
      <c r="E7" s="88">
        <v>10</v>
      </c>
      <c r="F7" s="88">
        <v>11</v>
      </c>
      <c r="G7" s="89">
        <v>12</v>
      </c>
      <c r="H7" s="87">
        <v>3</v>
      </c>
      <c r="I7" s="88">
        <v>4</v>
      </c>
      <c r="J7" s="88">
        <v>5</v>
      </c>
      <c r="K7" s="88">
        <v>6</v>
      </c>
      <c r="L7" s="89">
        <v>7</v>
      </c>
      <c r="M7" s="92">
        <v>13</v>
      </c>
      <c r="N7" s="88">
        <v>14</v>
      </c>
      <c r="O7" s="88">
        <v>15</v>
      </c>
      <c r="P7" s="88">
        <v>16</v>
      </c>
      <c r="Q7" s="89">
        <v>17</v>
      </c>
      <c r="R7" s="92">
        <v>18</v>
      </c>
      <c r="S7" s="88">
        <v>19</v>
      </c>
      <c r="T7" s="88">
        <v>20</v>
      </c>
      <c r="U7" s="88">
        <v>21</v>
      </c>
      <c r="V7" s="89">
        <v>22</v>
      </c>
    </row>
    <row r="8" spans="1:25" ht="24.75" customHeight="1">
      <c r="A8" s="93" t="s">
        <v>6</v>
      </c>
      <c r="B8" s="94" t="s">
        <v>43</v>
      </c>
      <c r="C8" s="98">
        <f>C13</f>
        <v>4.945</v>
      </c>
      <c r="D8" s="96"/>
      <c r="E8" s="96"/>
      <c r="F8" s="96">
        <f>F13</f>
        <v>4.945</v>
      </c>
      <c r="G8" s="99"/>
      <c r="H8" s="95">
        <f>H13</f>
        <v>5.646</v>
      </c>
      <c r="I8" s="96"/>
      <c r="J8" s="96"/>
      <c r="K8" s="96">
        <f>K13</f>
        <v>5.646</v>
      </c>
      <c r="L8" s="99"/>
      <c r="M8" s="95">
        <f>M13</f>
        <v>5.345</v>
      </c>
      <c r="N8" s="96"/>
      <c r="O8" s="96"/>
      <c r="P8" s="96">
        <f>P13</f>
        <v>5.345</v>
      </c>
      <c r="Q8" s="99"/>
      <c r="R8" s="95">
        <f>R13</f>
        <v>5.6</v>
      </c>
      <c r="S8" s="96"/>
      <c r="T8" s="96"/>
      <c r="U8" s="96">
        <f>U13</f>
        <v>5.6</v>
      </c>
      <c r="V8" s="97"/>
      <c r="W8" s="5"/>
      <c r="X8" s="5"/>
      <c r="Y8" s="5"/>
    </row>
    <row r="9" spans="1:25" ht="12.75">
      <c r="A9" s="17" t="s">
        <v>7</v>
      </c>
      <c r="B9" s="18" t="s">
        <v>44</v>
      </c>
      <c r="C9" s="102"/>
      <c r="D9" s="101"/>
      <c r="E9" s="101"/>
      <c r="F9" s="101"/>
      <c r="G9" s="66"/>
      <c r="H9" s="100"/>
      <c r="I9" s="101"/>
      <c r="J9" s="101"/>
      <c r="K9" s="101"/>
      <c r="L9" s="66"/>
      <c r="M9" s="100"/>
      <c r="N9" s="101"/>
      <c r="O9" s="101"/>
      <c r="P9" s="101"/>
      <c r="Q9" s="66"/>
      <c r="R9" s="100"/>
      <c r="S9" s="101"/>
      <c r="T9" s="101"/>
      <c r="U9" s="101"/>
      <c r="V9" s="65"/>
      <c r="Y9" s="6"/>
    </row>
    <row r="10" spans="1:22" ht="12.75">
      <c r="A10" s="17" t="str">
        <f>'Б_эл.эн_2011-13'!A10</f>
        <v>1.1.1.</v>
      </c>
      <c r="B10" s="18" t="s">
        <v>4</v>
      </c>
      <c r="C10" s="102"/>
      <c r="D10" s="101"/>
      <c r="E10" s="101"/>
      <c r="F10" s="101"/>
      <c r="G10" s="66"/>
      <c r="H10" s="100"/>
      <c r="I10" s="101"/>
      <c r="J10" s="101"/>
      <c r="K10" s="101"/>
      <c r="L10" s="66"/>
      <c r="M10" s="100"/>
      <c r="N10" s="101"/>
      <c r="O10" s="101"/>
      <c r="P10" s="101"/>
      <c r="Q10" s="66"/>
      <c r="R10" s="100"/>
      <c r="S10" s="101"/>
      <c r="T10" s="101"/>
      <c r="U10" s="101"/>
      <c r="V10" s="65"/>
    </row>
    <row r="11" spans="1:22" ht="12.75">
      <c r="A11" s="17" t="s">
        <v>11</v>
      </c>
      <c r="B11" s="18" t="s">
        <v>45</v>
      </c>
      <c r="C11" s="102"/>
      <c r="D11" s="101"/>
      <c r="E11" s="101"/>
      <c r="F11" s="101"/>
      <c r="G11" s="66"/>
      <c r="H11" s="100"/>
      <c r="I11" s="101"/>
      <c r="J11" s="101"/>
      <c r="K11" s="101"/>
      <c r="L11" s="66"/>
      <c r="M11" s="100"/>
      <c r="N11" s="101"/>
      <c r="O11" s="101"/>
      <c r="P11" s="101"/>
      <c r="Q11" s="66"/>
      <c r="R11" s="100"/>
      <c r="S11" s="101"/>
      <c r="T11" s="101"/>
      <c r="U11" s="101"/>
      <c r="V11" s="65"/>
    </row>
    <row r="12" spans="1:22" ht="24" customHeight="1">
      <c r="A12" s="19" t="str">
        <f>'Б_эл.эн_2011-13'!A14</f>
        <v>1.3.</v>
      </c>
      <c r="B12" s="20" t="s">
        <v>28</v>
      </c>
      <c r="C12" s="106"/>
      <c r="D12" s="104"/>
      <c r="E12" s="104"/>
      <c r="F12" s="104"/>
      <c r="G12" s="107"/>
      <c r="H12" s="103"/>
      <c r="I12" s="104"/>
      <c r="J12" s="104"/>
      <c r="K12" s="104"/>
      <c r="L12" s="107"/>
      <c r="M12" s="103"/>
      <c r="N12" s="104"/>
      <c r="O12" s="104"/>
      <c r="P12" s="104"/>
      <c r="Q12" s="107"/>
      <c r="R12" s="103"/>
      <c r="S12" s="104"/>
      <c r="T12" s="104"/>
      <c r="U12" s="104"/>
      <c r="V12" s="105"/>
    </row>
    <row r="13" spans="1:22" ht="12.75" customHeight="1">
      <c r="A13" s="19" t="str">
        <f>'Б_эл.эн_2011-13'!A15</f>
        <v>1.4.</v>
      </c>
      <c r="B13" s="20" t="s">
        <v>19</v>
      </c>
      <c r="C13" s="102">
        <f>F13</f>
        <v>4.945</v>
      </c>
      <c r="D13" s="104"/>
      <c r="E13" s="104"/>
      <c r="F13" s="108">
        <v>4.945</v>
      </c>
      <c r="G13" s="66"/>
      <c r="H13" s="100">
        <f>K13</f>
        <v>5.646</v>
      </c>
      <c r="I13" s="104"/>
      <c r="J13" s="104"/>
      <c r="K13" s="108">
        <v>5.646</v>
      </c>
      <c r="L13" s="66"/>
      <c r="M13" s="100">
        <f>P13</f>
        <v>5.345</v>
      </c>
      <c r="N13" s="104"/>
      <c r="O13" s="104"/>
      <c r="P13" s="108">
        <v>5.345</v>
      </c>
      <c r="Q13" s="66"/>
      <c r="R13" s="100">
        <f>U13</f>
        <v>5.6</v>
      </c>
      <c r="S13" s="104"/>
      <c r="T13" s="104"/>
      <c r="U13" s="108">
        <v>5.6</v>
      </c>
      <c r="V13" s="65"/>
    </row>
    <row r="14" spans="1:25" ht="12.75">
      <c r="A14" s="17" t="s">
        <v>14</v>
      </c>
      <c r="B14" s="18" t="s">
        <v>46</v>
      </c>
      <c r="C14" s="102">
        <f>F14</f>
        <v>0.1448885</v>
      </c>
      <c r="D14" s="101"/>
      <c r="E14" s="101"/>
      <c r="F14" s="101">
        <f>F13*F15/100</f>
        <v>0.1448885</v>
      </c>
      <c r="G14" s="66"/>
      <c r="H14" s="100">
        <f>L14</f>
        <v>0.446</v>
      </c>
      <c r="I14" s="101"/>
      <c r="J14" s="101"/>
      <c r="K14" s="101"/>
      <c r="L14" s="66">
        <v>0.446</v>
      </c>
      <c r="M14" s="100">
        <f>P14</f>
        <v>0.1448885</v>
      </c>
      <c r="N14" s="101"/>
      <c r="O14" s="101"/>
      <c r="P14" s="66">
        <f>F13*F15/100</f>
        <v>0.1448885</v>
      </c>
      <c r="Q14" s="66"/>
      <c r="R14" s="100">
        <f>U14</f>
        <v>0.39816</v>
      </c>
      <c r="S14" s="101"/>
      <c r="T14" s="101"/>
      <c r="U14" s="101">
        <f>U13*U15/100</f>
        <v>0.39816</v>
      </c>
      <c r="V14" s="110"/>
      <c r="W14" s="6"/>
      <c r="Y14" s="6"/>
    </row>
    <row r="15" spans="1:22" ht="12.75">
      <c r="A15" s="17" t="s">
        <v>15</v>
      </c>
      <c r="B15" s="18" t="s">
        <v>21</v>
      </c>
      <c r="C15" s="90">
        <f>F15</f>
        <v>2.93</v>
      </c>
      <c r="D15" s="86"/>
      <c r="E15" s="86"/>
      <c r="F15" s="86">
        <v>2.93</v>
      </c>
      <c r="G15" s="78"/>
      <c r="H15" s="111">
        <f>L15</f>
        <v>7.91</v>
      </c>
      <c r="I15" s="112"/>
      <c r="J15" s="112"/>
      <c r="K15" s="112"/>
      <c r="L15" s="78">
        <v>7.91</v>
      </c>
      <c r="M15" s="111">
        <f>P15</f>
        <v>2.93</v>
      </c>
      <c r="N15" s="112"/>
      <c r="O15" s="112"/>
      <c r="P15" s="78">
        <v>2.93</v>
      </c>
      <c r="Q15" s="78"/>
      <c r="R15" s="111">
        <f>U15</f>
        <v>7.11</v>
      </c>
      <c r="S15" s="112"/>
      <c r="T15" s="112"/>
      <c r="U15" s="86">
        <v>7.11</v>
      </c>
      <c r="V15" s="110"/>
    </row>
    <row r="16" spans="1:22" ht="25.5" customHeight="1">
      <c r="A16" s="19" t="s">
        <v>16</v>
      </c>
      <c r="B16" s="20" t="s">
        <v>47</v>
      </c>
      <c r="C16" s="91"/>
      <c r="D16" s="27"/>
      <c r="E16" s="27"/>
      <c r="F16" s="27"/>
      <c r="G16" s="77"/>
      <c r="H16" s="100"/>
      <c r="I16" s="112"/>
      <c r="J16" s="112"/>
      <c r="K16" s="112"/>
      <c r="L16" s="77"/>
      <c r="M16" s="100"/>
      <c r="N16" s="112"/>
      <c r="O16" s="112"/>
      <c r="P16" s="77"/>
      <c r="Q16" s="77"/>
      <c r="R16" s="100"/>
      <c r="S16" s="112"/>
      <c r="T16" s="112"/>
      <c r="U16" s="27"/>
      <c r="V16" s="110"/>
    </row>
    <row r="17" spans="1:22" ht="15" customHeight="1">
      <c r="A17" s="17" t="s">
        <v>29</v>
      </c>
      <c r="B17" s="18" t="s">
        <v>48</v>
      </c>
      <c r="C17" s="91">
        <f>F17</f>
        <v>4.8001115</v>
      </c>
      <c r="D17" s="27"/>
      <c r="E17" s="27"/>
      <c r="F17" s="27">
        <f>F13-F14</f>
        <v>4.8001115</v>
      </c>
      <c r="G17" s="77"/>
      <c r="H17" s="111">
        <f>L17</f>
        <v>5.2</v>
      </c>
      <c r="I17" s="112"/>
      <c r="J17" s="112"/>
      <c r="K17" s="112"/>
      <c r="L17" s="77">
        <f>K13-L14</f>
        <v>5.2</v>
      </c>
      <c r="M17" s="111">
        <f>P17</f>
        <v>5.200111499999999</v>
      </c>
      <c r="N17" s="112"/>
      <c r="O17" s="112"/>
      <c r="P17" s="77">
        <f>P13-P14</f>
        <v>5.200111499999999</v>
      </c>
      <c r="Q17" s="77"/>
      <c r="R17" s="111">
        <f>U17</f>
        <v>5.20184</v>
      </c>
      <c r="S17" s="112"/>
      <c r="T17" s="112"/>
      <c r="U17" s="27">
        <f>U13-U14</f>
        <v>5.20184</v>
      </c>
      <c r="V17" s="110"/>
    </row>
    <row r="18" spans="1:22" ht="51" customHeight="1">
      <c r="A18" s="19" t="s">
        <v>30</v>
      </c>
      <c r="B18" s="20" t="s">
        <v>49</v>
      </c>
      <c r="C18" s="91">
        <f>F18</f>
        <v>4.8001115</v>
      </c>
      <c r="D18" s="27"/>
      <c r="E18" s="27"/>
      <c r="F18" s="27">
        <f>F17</f>
        <v>4.8001115</v>
      </c>
      <c r="G18" s="77"/>
      <c r="H18" s="111">
        <f>L18</f>
        <v>5.2</v>
      </c>
      <c r="I18" s="112"/>
      <c r="J18" s="112"/>
      <c r="K18" s="112"/>
      <c r="L18" s="77">
        <f>L17</f>
        <v>5.2</v>
      </c>
      <c r="M18" s="111">
        <f>P18</f>
        <v>5.200111499999999</v>
      </c>
      <c r="N18" s="112"/>
      <c r="O18" s="112"/>
      <c r="P18" s="77">
        <f>P17</f>
        <v>5.200111499999999</v>
      </c>
      <c r="Q18" s="77"/>
      <c r="R18" s="111">
        <f>U18</f>
        <v>5.20184</v>
      </c>
      <c r="S18" s="112"/>
      <c r="T18" s="112"/>
      <c r="U18" s="27">
        <f>U17</f>
        <v>5.20184</v>
      </c>
      <c r="V18" s="110"/>
    </row>
    <row r="19" spans="1:22" ht="24.75" customHeight="1">
      <c r="A19" s="19" t="s">
        <v>31</v>
      </c>
      <c r="B19" s="20" t="s">
        <v>50</v>
      </c>
      <c r="C19" s="106"/>
      <c r="D19" s="104"/>
      <c r="E19" s="104"/>
      <c r="F19" s="104"/>
      <c r="G19" s="107"/>
      <c r="H19" s="103"/>
      <c r="I19" s="104"/>
      <c r="J19" s="104"/>
      <c r="K19" s="104"/>
      <c r="L19" s="105"/>
      <c r="M19" s="103"/>
      <c r="N19" s="104"/>
      <c r="O19" s="104"/>
      <c r="P19" s="104"/>
      <c r="Q19" s="107"/>
      <c r="R19" s="113"/>
      <c r="S19" s="109"/>
      <c r="T19" s="109"/>
      <c r="U19" s="109"/>
      <c r="V19" s="110"/>
    </row>
    <row r="20" spans="1:22" ht="13.5" thickBot="1">
      <c r="A20" s="21" t="s">
        <v>32</v>
      </c>
      <c r="B20" s="22" t="s">
        <v>51</v>
      </c>
      <c r="C20" s="61"/>
      <c r="D20" s="52"/>
      <c r="E20" s="52"/>
      <c r="F20" s="52"/>
      <c r="G20" s="58"/>
      <c r="H20" s="51"/>
      <c r="I20" s="52"/>
      <c r="J20" s="52"/>
      <c r="K20" s="52"/>
      <c r="L20" s="53"/>
      <c r="M20" s="51"/>
      <c r="N20" s="52"/>
      <c r="O20" s="52"/>
      <c r="P20" s="52"/>
      <c r="Q20" s="58"/>
      <c r="R20" s="51"/>
      <c r="S20" s="52"/>
      <c r="T20" s="52"/>
      <c r="U20" s="52"/>
      <c r="V20" s="53"/>
    </row>
    <row r="21" spans="1:22" ht="64.5" customHeight="1">
      <c r="A21" s="72"/>
      <c r="B21" s="7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2:17" ht="46.5" customHeight="1">
      <c r="B22" s="163" t="s">
        <v>65</v>
      </c>
      <c r="C22" s="163"/>
      <c r="D22" s="163"/>
      <c r="E22" s="115"/>
      <c r="F22" s="164" t="s">
        <v>66</v>
      </c>
      <c r="G22" s="164"/>
      <c r="H22" s="164"/>
      <c r="I22" s="164"/>
      <c r="J22" s="164"/>
      <c r="K22" s="116"/>
      <c r="M22" s="164" t="s">
        <v>67</v>
      </c>
      <c r="N22" s="164"/>
      <c r="O22" s="164"/>
      <c r="P22" s="164"/>
      <c r="Q22" s="164"/>
    </row>
    <row r="23" spans="2:18" ht="12">
      <c r="B23" s="117" t="s">
        <v>68</v>
      </c>
      <c r="C23" s="116" t="s">
        <v>69</v>
      </c>
      <c r="F23" s="118"/>
      <c r="G23" s="118"/>
      <c r="H23" s="118"/>
      <c r="I23" s="118"/>
      <c r="J23" s="118"/>
      <c r="K23" s="118"/>
      <c r="M23" s="118"/>
      <c r="N23" s="118"/>
      <c r="O23" s="118"/>
      <c r="P23" s="118"/>
      <c r="Q23" s="118"/>
      <c r="R23" s="118"/>
    </row>
  </sheetData>
  <sheetProtection/>
  <mergeCells count="12">
    <mergeCell ref="B22:D22"/>
    <mergeCell ref="F22:J22"/>
    <mergeCell ref="M22:Q22"/>
    <mergeCell ref="S1:V1"/>
    <mergeCell ref="B3:V3"/>
    <mergeCell ref="U4:V4"/>
    <mergeCell ref="A5:A6"/>
    <mergeCell ref="B5:B6"/>
    <mergeCell ref="M5:Q5"/>
    <mergeCell ref="R5:V5"/>
    <mergeCell ref="C5:G5"/>
    <mergeCell ref="H5:L5"/>
  </mergeCells>
  <printOptions/>
  <pageMargins left="0.3" right="0.26" top="1" bottom="1" header="0.5" footer="0.5"/>
  <pageSetup fitToHeight="1" fitToWidth="1" horizontalDpi="300" verticalDpi="3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0"/>
  <sheetViews>
    <sheetView tabSelected="1" view="pageBreakPreview" zoomScaleSheetLayoutView="100" zoomScalePageLayoutView="0" workbookViewId="0" topLeftCell="A2">
      <selection activeCell="V8" sqref="V8"/>
    </sheetView>
  </sheetViews>
  <sheetFormatPr defaultColWidth="9.00390625" defaultRowHeight="12.75"/>
  <cols>
    <col min="1" max="1" width="5.00390625" style="1" customWidth="1"/>
    <col min="2" max="2" width="34.75390625" style="1" customWidth="1"/>
    <col min="3" max="3" width="8.00390625" style="1" hidden="1" customWidth="1"/>
    <col min="4" max="4" width="4.875" style="1" hidden="1" customWidth="1"/>
    <col min="5" max="5" width="5.375" style="1" hidden="1" customWidth="1"/>
    <col min="6" max="6" width="7.375" style="1" hidden="1" customWidth="1"/>
    <col min="7" max="7" width="5.75390625" style="1" hidden="1" customWidth="1"/>
    <col min="8" max="8" width="7.625" style="1" hidden="1" customWidth="1"/>
    <col min="9" max="10" width="5.00390625" style="1" hidden="1" customWidth="1"/>
    <col min="11" max="11" width="7.375" style="1" hidden="1" customWidth="1"/>
    <col min="12" max="12" width="6.125" style="1" hidden="1" customWidth="1"/>
    <col min="13" max="13" width="8.00390625" style="1" customWidth="1"/>
    <col min="14" max="14" width="6.125" style="1" customWidth="1"/>
    <col min="15" max="15" width="5.875" style="1" customWidth="1"/>
    <col min="16" max="16" width="7.75390625" style="1" customWidth="1"/>
    <col min="17" max="17" width="6.125" style="1" customWidth="1"/>
    <col min="18" max="16384" width="9.125" style="1" customWidth="1"/>
  </cols>
  <sheetData>
    <row r="1" spans="1:17" ht="17.2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49" t="s">
        <v>39</v>
      </c>
      <c r="O1" s="149"/>
      <c r="P1" s="149"/>
      <c r="Q1" s="149"/>
    </row>
    <row r="2" spans="1:17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1"/>
      <c r="O2" s="71"/>
      <c r="P2" s="71"/>
      <c r="Q2" s="71"/>
    </row>
    <row r="3" spans="1:19" ht="19.5" customHeight="1">
      <c r="A3" s="8"/>
      <c r="B3" s="151" t="s">
        <v>23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2"/>
      <c r="S3" s="2"/>
    </row>
    <row r="4" spans="1:17" ht="20.2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52" t="s">
        <v>24</v>
      </c>
      <c r="Q4" s="152"/>
    </row>
    <row r="5" spans="1:17" ht="33.75" customHeight="1">
      <c r="A5" s="153" t="s">
        <v>26</v>
      </c>
      <c r="B5" s="155" t="s">
        <v>0</v>
      </c>
      <c r="C5" s="158" t="s">
        <v>106</v>
      </c>
      <c r="D5" s="158"/>
      <c r="E5" s="158"/>
      <c r="F5" s="158"/>
      <c r="G5" s="158"/>
      <c r="H5" s="157" t="s">
        <v>107</v>
      </c>
      <c r="I5" s="158"/>
      <c r="J5" s="158"/>
      <c r="K5" s="158"/>
      <c r="L5" s="159"/>
      <c r="M5" s="158" t="s">
        <v>114</v>
      </c>
      <c r="N5" s="160"/>
      <c r="O5" s="160"/>
      <c r="P5" s="160"/>
      <c r="Q5" s="161"/>
    </row>
    <row r="6" spans="1:17" ht="12.75">
      <c r="A6" s="154"/>
      <c r="B6" s="156"/>
      <c r="C6" s="9" t="s">
        <v>1</v>
      </c>
      <c r="D6" s="10" t="s">
        <v>2</v>
      </c>
      <c r="E6" s="10" t="s">
        <v>3</v>
      </c>
      <c r="F6" s="10" t="s">
        <v>4</v>
      </c>
      <c r="G6" s="11" t="s">
        <v>5</v>
      </c>
      <c r="H6" s="9" t="s">
        <v>1</v>
      </c>
      <c r="I6" s="10" t="s">
        <v>2</v>
      </c>
      <c r="J6" s="10" t="s">
        <v>3</v>
      </c>
      <c r="K6" s="10" t="s">
        <v>4</v>
      </c>
      <c r="L6" s="11" t="s">
        <v>5</v>
      </c>
      <c r="M6" s="59" t="s">
        <v>1</v>
      </c>
      <c r="N6" s="10" t="s">
        <v>2</v>
      </c>
      <c r="O6" s="10" t="s">
        <v>3</v>
      </c>
      <c r="P6" s="10" t="s">
        <v>4</v>
      </c>
      <c r="Q6" s="11" t="s">
        <v>5</v>
      </c>
    </row>
    <row r="7" spans="1:17" ht="13.5" thickBot="1">
      <c r="A7" s="12">
        <v>1</v>
      </c>
      <c r="B7" s="13">
        <v>2</v>
      </c>
      <c r="C7" s="12">
        <v>8</v>
      </c>
      <c r="D7" s="14">
        <v>9</v>
      </c>
      <c r="E7" s="14">
        <v>10</v>
      </c>
      <c r="F7" s="14">
        <v>11</v>
      </c>
      <c r="G7" s="13">
        <v>12</v>
      </c>
      <c r="H7" s="12">
        <v>13</v>
      </c>
      <c r="I7" s="14">
        <v>14</v>
      </c>
      <c r="J7" s="14">
        <v>15</v>
      </c>
      <c r="K7" s="14">
        <v>16</v>
      </c>
      <c r="L7" s="13">
        <v>17</v>
      </c>
      <c r="M7" s="84">
        <v>18</v>
      </c>
      <c r="N7" s="14">
        <v>19</v>
      </c>
      <c r="O7" s="14">
        <v>20</v>
      </c>
      <c r="P7" s="14">
        <v>21</v>
      </c>
      <c r="Q7" s="13">
        <v>22</v>
      </c>
    </row>
    <row r="8" spans="1:17" ht="24.75" customHeight="1">
      <c r="A8" s="15" t="s">
        <v>6</v>
      </c>
      <c r="B8" s="16" t="s">
        <v>25</v>
      </c>
      <c r="C8" s="23">
        <f>C10+C14+C15+C16</f>
        <v>27.7044</v>
      </c>
      <c r="D8" s="24"/>
      <c r="E8" s="24"/>
      <c r="F8" s="24">
        <f>F9+F14+F15+F16</f>
        <v>27.7044</v>
      </c>
      <c r="G8" s="25"/>
      <c r="H8" s="23">
        <f>H10+H14+H15+H16</f>
        <v>29.598</v>
      </c>
      <c r="I8" s="24"/>
      <c r="J8" s="24"/>
      <c r="K8" s="24">
        <f>K9+K14+K15+K16</f>
        <v>29.598</v>
      </c>
      <c r="L8" s="25"/>
      <c r="M8" s="121">
        <f>M10+M14+M15+M16</f>
        <v>28.852</v>
      </c>
      <c r="N8" s="24"/>
      <c r="O8" s="24"/>
      <c r="P8" s="24">
        <f>P9+P14+P15+P16</f>
        <v>28.852</v>
      </c>
      <c r="Q8" s="25"/>
    </row>
    <row r="9" spans="1:17" ht="12.75">
      <c r="A9" s="17" t="s">
        <v>7</v>
      </c>
      <c r="B9" s="18" t="s">
        <v>17</v>
      </c>
      <c r="C9" s="26"/>
      <c r="D9" s="27"/>
      <c r="E9" s="27"/>
      <c r="F9" s="27"/>
      <c r="G9" s="28"/>
      <c r="H9" s="26"/>
      <c r="I9" s="27"/>
      <c r="J9" s="27"/>
      <c r="K9" s="27"/>
      <c r="L9" s="28"/>
      <c r="M9" s="91"/>
      <c r="N9" s="27"/>
      <c r="O9" s="27"/>
      <c r="P9" s="27"/>
      <c r="Q9" s="28"/>
    </row>
    <row r="10" spans="1:17" ht="12.75">
      <c r="A10" s="17"/>
      <c r="B10" s="18" t="s">
        <v>18</v>
      </c>
      <c r="C10" s="26"/>
      <c r="D10" s="27"/>
      <c r="E10" s="27"/>
      <c r="F10" s="27"/>
      <c r="G10" s="28"/>
      <c r="H10" s="26"/>
      <c r="I10" s="27"/>
      <c r="J10" s="27"/>
      <c r="K10" s="27"/>
      <c r="L10" s="28"/>
      <c r="M10" s="91"/>
      <c r="N10" s="27"/>
      <c r="O10" s="27"/>
      <c r="P10" s="27"/>
      <c r="Q10" s="28"/>
    </row>
    <row r="11" spans="1:17" ht="12.75">
      <c r="A11" s="17" t="s">
        <v>8</v>
      </c>
      <c r="B11" s="18" t="s">
        <v>2</v>
      </c>
      <c r="C11" s="26"/>
      <c r="D11" s="27"/>
      <c r="E11" s="27"/>
      <c r="F11" s="27"/>
      <c r="G11" s="28"/>
      <c r="H11" s="26"/>
      <c r="I11" s="27"/>
      <c r="J11" s="27"/>
      <c r="K11" s="27"/>
      <c r="L11" s="28"/>
      <c r="M11" s="91"/>
      <c r="N11" s="27"/>
      <c r="O11" s="27"/>
      <c r="P11" s="27"/>
      <c r="Q11" s="28"/>
    </row>
    <row r="12" spans="1:17" ht="12.75">
      <c r="A12" s="17" t="s">
        <v>9</v>
      </c>
      <c r="B12" s="18" t="s">
        <v>3</v>
      </c>
      <c r="C12" s="26"/>
      <c r="D12" s="27"/>
      <c r="E12" s="27"/>
      <c r="F12" s="27"/>
      <c r="G12" s="28"/>
      <c r="H12" s="26"/>
      <c r="I12" s="27"/>
      <c r="J12" s="27"/>
      <c r="K12" s="27"/>
      <c r="L12" s="28"/>
      <c r="M12" s="91"/>
      <c r="N12" s="27"/>
      <c r="O12" s="27"/>
      <c r="P12" s="27"/>
      <c r="Q12" s="28"/>
    </row>
    <row r="13" spans="1:17" ht="12.75">
      <c r="A13" s="17" t="s">
        <v>10</v>
      </c>
      <c r="B13" s="18" t="s">
        <v>4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91"/>
      <c r="N13" s="27"/>
      <c r="O13" s="27"/>
      <c r="P13" s="27"/>
      <c r="Q13" s="28"/>
    </row>
    <row r="14" spans="1:17" ht="12.75">
      <c r="A14" s="17" t="s">
        <v>11</v>
      </c>
      <c r="B14" s="18" t="s">
        <v>27</v>
      </c>
      <c r="C14" s="26"/>
      <c r="D14" s="27"/>
      <c r="E14" s="27"/>
      <c r="F14" s="27"/>
      <c r="G14" s="28"/>
      <c r="H14" s="26"/>
      <c r="I14" s="27"/>
      <c r="J14" s="27"/>
      <c r="K14" s="27"/>
      <c r="L14" s="28"/>
      <c r="M14" s="91"/>
      <c r="N14" s="27"/>
      <c r="O14" s="27"/>
      <c r="P14" s="27"/>
      <c r="Q14" s="28"/>
    </row>
    <row r="15" spans="1:17" ht="25.5" customHeight="1">
      <c r="A15" s="19" t="s">
        <v>12</v>
      </c>
      <c r="B15" s="20" t="s">
        <v>28</v>
      </c>
      <c r="C15" s="26"/>
      <c r="D15" s="27"/>
      <c r="E15" s="27"/>
      <c r="F15" s="27"/>
      <c r="G15" s="28"/>
      <c r="H15" s="26"/>
      <c r="I15" s="27"/>
      <c r="J15" s="27"/>
      <c r="K15" s="27"/>
      <c r="L15" s="28"/>
      <c r="M15" s="91"/>
      <c r="N15" s="27"/>
      <c r="O15" s="27"/>
      <c r="P15" s="27"/>
      <c r="Q15" s="28"/>
    </row>
    <row r="16" spans="1:17" ht="12.75" customHeight="1">
      <c r="A16" s="19" t="s">
        <v>13</v>
      </c>
      <c r="B16" s="20" t="s">
        <v>19</v>
      </c>
      <c r="C16" s="26">
        <f>F16</f>
        <v>27.7044</v>
      </c>
      <c r="D16" s="27"/>
      <c r="E16" s="27"/>
      <c r="F16" s="27">
        <v>27.7044</v>
      </c>
      <c r="G16" s="28"/>
      <c r="H16" s="26">
        <f>K16</f>
        <v>29.598</v>
      </c>
      <c r="I16" s="27"/>
      <c r="J16" s="27"/>
      <c r="K16" s="27">
        <v>29.598</v>
      </c>
      <c r="L16" s="28"/>
      <c r="M16" s="91">
        <f>P16</f>
        <v>28.852</v>
      </c>
      <c r="N16" s="27"/>
      <c r="O16" s="27"/>
      <c r="P16" s="27">
        <v>28.852</v>
      </c>
      <c r="Q16" s="28"/>
    </row>
    <row r="17" spans="1:17" ht="12.75">
      <c r="A17" s="17" t="s">
        <v>14</v>
      </c>
      <c r="B17" s="18" t="s">
        <v>20</v>
      </c>
      <c r="C17" s="26">
        <f>F17</f>
        <v>0.8117389200000001</v>
      </c>
      <c r="D17" s="27"/>
      <c r="E17" s="27"/>
      <c r="F17" s="77">
        <f>F16*F18/100</f>
        <v>0.8117389200000001</v>
      </c>
      <c r="G17" s="80"/>
      <c r="H17" s="26">
        <f>K17</f>
        <v>2.104003428</v>
      </c>
      <c r="I17" s="27"/>
      <c r="J17" s="27"/>
      <c r="K17" s="77">
        <f>K16*K18/100</f>
        <v>2.104003428</v>
      </c>
      <c r="L17" s="82"/>
      <c r="M17" s="91">
        <f>P17</f>
        <v>0.9117232</v>
      </c>
      <c r="N17" s="27"/>
      <c r="O17" s="27"/>
      <c r="P17" s="77">
        <f>P16*P18/100</f>
        <v>0.9117232</v>
      </c>
      <c r="Q17" s="82"/>
    </row>
    <row r="18" spans="1:17" ht="12.75">
      <c r="A18" s="17" t="s">
        <v>15</v>
      </c>
      <c r="B18" s="18" t="s">
        <v>21</v>
      </c>
      <c r="C18" s="68">
        <f>F18</f>
        <v>2.93</v>
      </c>
      <c r="D18" s="34"/>
      <c r="E18" s="34"/>
      <c r="F18" s="130">
        <v>2.93</v>
      </c>
      <c r="G18" s="82"/>
      <c r="H18" s="68">
        <f>K18</f>
        <v>7.1086</v>
      </c>
      <c r="I18" s="34"/>
      <c r="J18" s="34"/>
      <c r="K18" s="130">
        <v>7.1086</v>
      </c>
      <c r="L18" s="82"/>
      <c r="M18" s="119">
        <f>P18</f>
        <v>3.16</v>
      </c>
      <c r="N18" s="34"/>
      <c r="O18" s="34"/>
      <c r="P18" s="130">
        <v>3.16</v>
      </c>
      <c r="Q18" s="82"/>
    </row>
    <row r="19" spans="1:17" ht="39" customHeight="1">
      <c r="A19" s="19" t="s">
        <v>16</v>
      </c>
      <c r="B19" s="20" t="s">
        <v>38</v>
      </c>
      <c r="C19" s="33"/>
      <c r="D19" s="27"/>
      <c r="E19" s="27"/>
      <c r="F19" s="77"/>
      <c r="G19" s="81"/>
      <c r="H19" s="33"/>
      <c r="I19" s="27"/>
      <c r="J19" s="27"/>
      <c r="K19" s="77"/>
      <c r="L19" s="82"/>
      <c r="M19" s="120"/>
      <c r="N19" s="27"/>
      <c r="O19" s="27"/>
      <c r="P19" s="77"/>
      <c r="Q19" s="82"/>
    </row>
    <row r="20" spans="1:17" ht="12.75">
      <c r="A20" s="17" t="s">
        <v>29</v>
      </c>
      <c r="B20" s="18" t="s">
        <v>22</v>
      </c>
      <c r="C20" s="26">
        <f>F20</f>
        <v>26.89266108</v>
      </c>
      <c r="D20" s="27"/>
      <c r="E20" s="27"/>
      <c r="F20" s="77">
        <f>F8-F17</f>
        <v>26.89266108</v>
      </c>
      <c r="G20" s="82"/>
      <c r="H20" s="26">
        <f>K20</f>
        <v>27.493996572</v>
      </c>
      <c r="I20" s="27"/>
      <c r="J20" s="27"/>
      <c r="K20" s="77">
        <f>K8-K17</f>
        <v>27.493996572</v>
      </c>
      <c r="L20" s="82"/>
      <c r="M20" s="91">
        <f>P20</f>
        <v>27.9402768</v>
      </c>
      <c r="N20" s="27"/>
      <c r="O20" s="27"/>
      <c r="P20" s="77">
        <f>P8-P17</f>
        <v>27.9402768</v>
      </c>
      <c r="Q20" s="82"/>
    </row>
    <row r="21" spans="1:17" ht="24.75" customHeight="1">
      <c r="A21" s="19" t="s">
        <v>30</v>
      </c>
      <c r="B21" s="20" t="s">
        <v>37</v>
      </c>
      <c r="C21" s="26">
        <f>F21</f>
        <v>26.89266108</v>
      </c>
      <c r="D21" s="27"/>
      <c r="E21" s="27"/>
      <c r="F21" s="77">
        <f>F20</f>
        <v>26.89266108</v>
      </c>
      <c r="G21" s="81"/>
      <c r="H21" s="26">
        <f>K21</f>
        <v>27.493996572</v>
      </c>
      <c r="I21" s="27"/>
      <c r="J21" s="27"/>
      <c r="K21" s="77">
        <f>K20</f>
        <v>27.493996572</v>
      </c>
      <c r="L21" s="82"/>
      <c r="M21" s="91">
        <f>P21</f>
        <v>27.9402768</v>
      </c>
      <c r="N21" s="27"/>
      <c r="O21" s="27"/>
      <c r="P21" s="77">
        <f>P20</f>
        <v>27.9402768</v>
      </c>
      <c r="Q21" s="82"/>
    </row>
    <row r="22" spans="1:17" ht="24" customHeight="1">
      <c r="A22" s="19"/>
      <c r="B22" s="20" t="s">
        <v>34</v>
      </c>
      <c r="C22" s="35"/>
      <c r="D22" s="36"/>
      <c r="E22" s="36"/>
      <c r="F22" s="79"/>
      <c r="G22" s="82"/>
      <c r="H22" s="35"/>
      <c r="I22" s="36"/>
      <c r="J22" s="36"/>
      <c r="K22" s="36"/>
      <c r="L22" s="37"/>
      <c r="M22" s="122"/>
      <c r="N22" s="36"/>
      <c r="O22" s="36"/>
      <c r="P22" s="36"/>
      <c r="Q22" s="37"/>
    </row>
    <row r="23" spans="1:17" ht="12.75">
      <c r="A23" s="19"/>
      <c r="B23" s="18" t="s">
        <v>33</v>
      </c>
      <c r="C23" s="29"/>
      <c r="D23" s="30"/>
      <c r="E23" s="30"/>
      <c r="F23" s="30"/>
      <c r="G23" s="31"/>
      <c r="H23" s="29"/>
      <c r="I23" s="30"/>
      <c r="J23" s="30"/>
      <c r="K23" s="30"/>
      <c r="L23" s="31"/>
      <c r="M23" s="123"/>
      <c r="N23" s="30"/>
      <c r="O23" s="30"/>
      <c r="P23" s="30"/>
      <c r="Q23" s="31"/>
    </row>
    <row r="24" spans="1:17" ht="12.75">
      <c r="A24" s="19" t="s">
        <v>31</v>
      </c>
      <c r="B24" s="18" t="s">
        <v>35</v>
      </c>
      <c r="C24" s="29"/>
      <c r="D24" s="30"/>
      <c r="E24" s="30"/>
      <c r="F24" s="30"/>
      <c r="G24" s="31"/>
      <c r="H24" s="29"/>
      <c r="I24" s="30"/>
      <c r="J24" s="30"/>
      <c r="K24" s="30"/>
      <c r="L24" s="31"/>
      <c r="M24" s="123"/>
      <c r="N24" s="30"/>
      <c r="O24" s="30"/>
      <c r="P24" s="30"/>
      <c r="Q24" s="31"/>
    </row>
    <row r="25" spans="1:17" ht="13.5" thickBot="1">
      <c r="A25" s="21" t="s">
        <v>32</v>
      </c>
      <c r="B25" s="22" t="s">
        <v>36</v>
      </c>
      <c r="C25" s="38"/>
      <c r="D25" s="39"/>
      <c r="E25" s="39"/>
      <c r="F25" s="39"/>
      <c r="G25" s="40"/>
      <c r="H25" s="38"/>
      <c r="I25" s="39"/>
      <c r="J25" s="39"/>
      <c r="K25" s="39"/>
      <c r="L25" s="40"/>
      <c r="M25" s="124"/>
      <c r="N25" s="39"/>
      <c r="O25" s="39"/>
      <c r="P25" s="39"/>
      <c r="Q25" s="40"/>
    </row>
    <row r="26" ht="18" customHeight="1"/>
    <row r="27" spans="2:17" ht="36.75" customHeight="1" hidden="1">
      <c r="B27" s="163" t="s">
        <v>110</v>
      </c>
      <c r="C27" s="163"/>
      <c r="D27" s="163"/>
      <c r="E27" s="115"/>
      <c r="F27" s="164" t="s">
        <v>108</v>
      </c>
      <c r="G27" s="164"/>
      <c r="H27" s="164"/>
      <c r="I27" s="164"/>
      <c r="J27" s="164"/>
      <c r="K27" s="116"/>
      <c r="M27" s="164" t="s">
        <v>109</v>
      </c>
      <c r="N27" s="164"/>
      <c r="O27" s="164"/>
      <c r="P27" s="164"/>
      <c r="Q27" s="164"/>
    </row>
    <row r="28" spans="2:17" ht="22.5" customHeight="1" hidden="1">
      <c r="B28" s="117" t="s">
        <v>68</v>
      </c>
      <c r="C28" s="116" t="s">
        <v>105</v>
      </c>
      <c r="F28" s="118"/>
      <c r="G28" s="118"/>
      <c r="H28" s="118"/>
      <c r="I28" s="118"/>
      <c r="J28" s="118"/>
      <c r="M28" s="118"/>
      <c r="N28" s="118"/>
      <c r="O28" s="118"/>
      <c r="P28" s="118"/>
      <c r="Q28" s="118"/>
    </row>
    <row r="29" spans="1:2" ht="11.25" hidden="1">
      <c r="A29" s="114"/>
      <c r="B29" s="114"/>
    </row>
    <row r="30" spans="1:2" ht="0.75" customHeight="1">
      <c r="A30" s="114"/>
      <c r="B30" s="114"/>
    </row>
    <row r="31" ht="11.25" hidden="1"/>
    <row r="32" ht="11.25" hidden="1"/>
    <row r="33" ht="11.25" hidden="1"/>
    <row r="34" ht="11.25" hidden="1"/>
  </sheetData>
  <sheetProtection/>
  <mergeCells count="11">
    <mergeCell ref="B27:D27"/>
    <mergeCell ref="F27:J27"/>
    <mergeCell ref="M27:Q27"/>
    <mergeCell ref="N1:Q1"/>
    <mergeCell ref="B3:Q3"/>
    <mergeCell ref="P4:Q4"/>
    <mergeCell ref="A5:A6"/>
    <mergeCell ref="B5:B6"/>
    <mergeCell ref="C5:G5"/>
    <mergeCell ref="H5:L5"/>
    <mergeCell ref="M5:Q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5"/>
  <sheetViews>
    <sheetView view="pageBreakPreview" zoomScaleSheetLayoutView="100" zoomScalePageLayoutView="0" workbookViewId="0" topLeftCell="A2">
      <selection activeCell="U9" sqref="U9"/>
    </sheetView>
  </sheetViews>
  <sheetFormatPr defaultColWidth="9.00390625" defaultRowHeight="12.75"/>
  <cols>
    <col min="1" max="1" width="6.00390625" style="1" customWidth="1"/>
    <col min="2" max="2" width="35.625" style="1" customWidth="1"/>
    <col min="3" max="3" width="8.00390625" style="1" hidden="1" customWidth="1"/>
    <col min="4" max="5" width="6.75390625" style="1" hidden="1" customWidth="1"/>
    <col min="6" max="6" width="7.875" style="1" hidden="1" customWidth="1"/>
    <col min="7" max="7" width="6.75390625" style="1" hidden="1" customWidth="1"/>
    <col min="8" max="8" width="8.00390625" style="1" hidden="1" customWidth="1"/>
    <col min="9" max="9" width="6.125" style="1" hidden="1" customWidth="1"/>
    <col min="10" max="10" width="6.25390625" style="1" hidden="1" customWidth="1"/>
    <col min="11" max="11" width="7.875" style="1" hidden="1" customWidth="1"/>
    <col min="12" max="12" width="6.375" style="1" hidden="1" customWidth="1"/>
    <col min="13" max="13" width="7.75390625" style="1" customWidth="1"/>
    <col min="14" max="14" width="6.25390625" style="1" customWidth="1"/>
    <col min="15" max="15" width="6.375" style="1" customWidth="1"/>
    <col min="16" max="16" width="7.25390625" style="1" customWidth="1"/>
    <col min="17" max="17" width="6.625" style="1" customWidth="1"/>
    <col min="18" max="19" width="9.125" style="1" customWidth="1"/>
    <col min="20" max="20" width="7.875" style="1" customWidth="1"/>
    <col min="21" max="16384" width="9.125" style="1" customWidth="1"/>
  </cols>
  <sheetData>
    <row r="1" spans="1:17" ht="17.25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62" t="s">
        <v>41</v>
      </c>
      <c r="O1" s="162"/>
      <c r="P1" s="162"/>
      <c r="Q1" s="162"/>
    </row>
    <row r="2" spans="1:17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3"/>
      <c r="O2" s="83"/>
      <c r="P2" s="83"/>
      <c r="Q2" s="83"/>
    </row>
    <row r="3" spans="1:19" ht="19.5" customHeight="1">
      <c r="A3" s="7"/>
      <c r="B3" s="151" t="s">
        <v>40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2"/>
      <c r="S3" s="2"/>
    </row>
    <row r="4" spans="1:17" ht="25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2" t="s">
        <v>42</v>
      </c>
      <c r="Q4" s="152"/>
    </row>
    <row r="5" spans="1:17" ht="32.25" customHeight="1">
      <c r="A5" s="153" t="s">
        <v>26</v>
      </c>
      <c r="B5" s="155" t="s">
        <v>0</v>
      </c>
      <c r="C5" s="158" t="s">
        <v>106</v>
      </c>
      <c r="D5" s="158"/>
      <c r="E5" s="158"/>
      <c r="F5" s="158"/>
      <c r="G5" s="158"/>
      <c r="H5" s="157" t="s">
        <v>107</v>
      </c>
      <c r="I5" s="158"/>
      <c r="J5" s="158"/>
      <c r="K5" s="158"/>
      <c r="L5" s="159"/>
      <c r="M5" s="158" t="s">
        <v>114</v>
      </c>
      <c r="N5" s="160"/>
      <c r="O5" s="160"/>
      <c r="P5" s="160"/>
      <c r="Q5" s="161"/>
    </row>
    <row r="6" spans="1:17" ht="12.75">
      <c r="A6" s="154"/>
      <c r="B6" s="156"/>
      <c r="C6" s="9" t="s">
        <v>1</v>
      </c>
      <c r="D6" s="10" t="s">
        <v>2</v>
      </c>
      <c r="E6" s="10" t="s">
        <v>3</v>
      </c>
      <c r="F6" s="10" t="s">
        <v>4</v>
      </c>
      <c r="G6" s="11" t="s">
        <v>5</v>
      </c>
      <c r="H6" s="9" t="s">
        <v>1</v>
      </c>
      <c r="I6" s="10" t="s">
        <v>2</v>
      </c>
      <c r="J6" s="10" t="s">
        <v>3</v>
      </c>
      <c r="K6" s="10" t="s">
        <v>4</v>
      </c>
      <c r="L6" s="11" t="s">
        <v>5</v>
      </c>
      <c r="M6" s="59" t="s">
        <v>1</v>
      </c>
      <c r="N6" s="10" t="s">
        <v>2</v>
      </c>
      <c r="O6" s="10" t="s">
        <v>3</v>
      </c>
      <c r="P6" s="10" t="s">
        <v>4</v>
      </c>
      <c r="Q6" s="11" t="s">
        <v>5</v>
      </c>
    </row>
    <row r="7" spans="1:17" ht="13.5" thickBot="1">
      <c r="A7" s="87">
        <v>1</v>
      </c>
      <c r="B7" s="89">
        <v>2</v>
      </c>
      <c r="C7" s="87">
        <v>8</v>
      </c>
      <c r="D7" s="88">
        <v>9</v>
      </c>
      <c r="E7" s="88">
        <v>10</v>
      </c>
      <c r="F7" s="88">
        <v>11</v>
      </c>
      <c r="G7" s="89">
        <v>12</v>
      </c>
      <c r="H7" s="87">
        <v>13</v>
      </c>
      <c r="I7" s="88">
        <v>14</v>
      </c>
      <c r="J7" s="88">
        <v>15</v>
      </c>
      <c r="K7" s="88">
        <v>16</v>
      </c>
      <c r="L7" s="89">
        <v>17</v>
      </c>
      <c r="M7" s="92">
        <v>18</v>
      </c>
      <c r="N7" s="88">
        <v>19</v>
      </c>
      <c r="O7" s="88">
        <v>20</v>
      </c>
      <c r="P7" s="88">
        <v>21</v>
      </c>
      <c r="Q7" s="89">
        <v>22</v>
      </c>
    </row>
    <row r="8" spans="1:20" ht="24.75" customHeight="1">
      <c r="A8" s="93" t="s">
        <v>6</v>
      </c>
      <c r="B8" s="94" t="s">
        <v>43</v>
      </c>
      <c r="C8" s="98">
        <f>C13</f>
        <v>5.0654</v>
      </c>
      <c r="D8" s="96"/>
      <c r="E8" s="96"/>
      <c r="F8" s="96">
        <f>F13</f>
        <v>5.0654</v>
      </c>
      <c r="G8" s="99"/>
      <c r="H8" s="95">
        <f>H13</f>
        <v>5.598</v>
      </c>
      <c r="I8" s="96"/>
      <c r="J8" s="96"/>
      <c r="K8" s="96">
        <f>K13</f>
        <v>5.598</v>
      </c>
      <c r="L8" s="97"/>
      <c r="M8" s="98">
        <f>M13</f>
        <v>5.3697</v>
      </c>
      <c r="N8" s="96"/>
      <c r="O8" s="96"/>
      <c r="P8" s="96">
        <f>P13</f>
        <v>5.3697</v>
      </c>
      <c r="Q8" s="97"/>
      <c r="R8" s="5"/>
      <c r="S8" s="5"/>
      <c r="T8" s="5"/>
    </row>
    <row r="9" spans="1:20" ht="12.75">
      <c r="A9" s="17" t="s">
        <v>7</v>
      </c>
      <c r="B9" s="18" t="s">
        <v>44</v>
      </c>
      <c r="C9" s="102"/>
      <c r="D9" s="101"/>
      <c r="E9" s="101"/>
      <c r="F9" s="101"/>
      <c r="G9" s="66"/>
      <c r="H9" s="100"/>
      <c r="I9" s="101"/>
      <c r="J9" s="101"/>
      <c r="K9" s="101"/>
      <c r="L9" s="65"/>
      <c r="M9" s="102"/>
      <c r="N9" s="101"/>
      <c r="O9" s="101"/>
      <c r="P9" s="101"/>
      <c r="Q9" s="65"/>
      <c r="T9" s="6"/>
    </row>
    <row r="10" spans="1:17" ht="12.75">
      <c r="A10" s="17" t="str">
        <f>'Б_эл.эн_2011-13'!A10</f>
        <v>1.1.1.</v>
      </c>
      <c r="B10" s="18" t="s">
        <v>4</v>
      </c>
      <c r="C10" s="102"/>
      <c r="D10" s="101"/>
      <c r="E10" s="101"/>
      <c r="F10" s="101"/>
      <c r="G10" s="66"/>
      <c r="H10" s="100"/>
      <c r="I10" s="101"/>
      <c r="J10" s="101"/>
      <c r="K10" s="101"/>
      <c r="L10" s="65"/>
      <c r="M10" s="102"/>
      <c r="N10" s="101"/>
      <c r="O10" s="101"/>
      <c r="P10" s="101"/>
      <c r="Q10" s="65"/>
    </row>
    <row r="11" spans="1:17" ht="12.75">
      <c r="A11" s="17" t="s">
        <v>11</v>
      </c>
      <c r="B11" s="18" t="s">
        <v>45</v>
      </c>
      <c r="C11" s="102"/>
      <c r="D11" s="101"/>
      <c r="E11" s="101"/>
      <c r="F11" s="101"/>
      <c r="G11" s="66"/>
      <c r="H11" s="100"/>
      <c r="I11" s="101"/>
      <c r="J11" s="101"/>
      <c r="K11" s="101"/>
      <c r="L11" s="65"/>
      <c r="M11" s="102"/>
      <c r="N11" s="101"/>
      <c r="O11" s="101"/>
      <c r="P11" s="101"/>
      <c r="Q11" s="65"/>
    </row>
    <row r="12" spans="1:17" ht="24" customHeight="1">
      <c r="A12" s="19" t="str">
        <f>'Б_эл.эн_2011-13'!A14</f>
        <v>1.3.</v>
      </c>
      <c r="B12" s="20" t="s">
        <v>28</v>
      </c>
      <c r="C12" s="106"/>
      <c r="D12" s="104"/>
      <c r="E12" s="104"/>
      <c r="F12" s="104"/>
      <c r="G12" s="107"/>
      <c r="H12" s="103"/>
      <c r="I12" s="104"/>
      <c r="J12" s="104"/>
      <c r="K12" s="104"/>
      <c r="L12" s="105"/>
      <c r="M12" s="106"/>
      <c r="N12" s="104"/>
      <c r="O12" s="104"/>
      <c r="P12" s="104"/>
      <c r="Q12" s="105"/>
    </row>
    <row r="13" spans="1:17" ht="12.75" customHeight="1">
      <c r="A13" s="19" t="str">
        <f>'Б_эл.эн_2011-13'!A15</f>
        <v>1.4.</v>
      </c>
      <c r="B13" s="20" t="s">
        <v>19</v>
      </c>
      <c r="C13" s="102">
        <f>F13</f>
        <v>5.0654</v>
      </c>
      <c r="D13" s="104"/>
      <c r="E13" s="104"/>
      <c r="F13" s="101">
        <v>5.0654</v>
      </c>
      <c r="G13" s="66"/>
      <c r="H13" s="100">
        <f>K13</f>
        <v>5.598</v>
      </c>
      <c r="I13" s="104"/>
      <c r="J13" s="104"/>
      <c r="K13" s="101">
        <v>5.598</v>
      </c>
      <c r="L13" s="65"/>
      <c r="M13" s="102">
        <f>P13</f>
        <v>5.3697</v>
      </c>
      <c r="N13" s="104"/>
      <c r="O13" s="104"/>
      <c r="P13" s="101">
        <v>5.3697</v>
      </c>
      <c r="Q13" s="65"/>
    </row>
    <row r="14" spans="1:20" ht="12.75">
      <c r="A14" s="17" t="s">
        <v>14</v>
      </c>
      <c r="B14" s="18" t="s">
        <v>46</v>
      </c>
      <c r="C14" s="102">
        <f>F14</f>
        <v>0.14841622000000002</v>
      </c>
      <c r="D14" s="101"/>
      <c r="E14" s="101"/>
      <c r="F14" s="101">
        <f>F13*F15/100</f>
        <v>0.14841622000000002</v>
      </c>
      <c r="G14" s="66"/>
      <c r="H14" s="100">
        <f>K14</f>
        <v>0.398001006</v>
      </c>
      <c r="I14" s="101"/>
      <c r="J14" s="101"/>
      <c r="K14" s="66">
        <f>K13*K15/100</f>
        <v>0.398001006</v>
      </c>
      <c r="L14" s="126"/>
      <c r="M14" s="102">
        <f>P14</f>
        <v>0.16968252</v>
      </c>
      <c r="N14" s="101"/>
      <c r="O14" s="101"/>
      <c r="P14" s="101">
        <f>P13*P15/100</f>
        <v>0.16968252</v>
      </c>
      <c r="Q14" s="127"/>
      <c r="R14" s="6"/>
      <c r="T14" s="6"/>
    </row>
    <row r="15" spans="1:17" ht="12.75">
      <c r="A15" s="17" t="s">
        <v>15</v>
      </c>
      <c r="B15" s="18" t="s">
        <v>21</v>
      </c>
      <c r="C15" s="125">
        <f>F15</f>
        <v>2.93</v>
      </c>
      <c r="D15" s="112"/>
      <c r="E15" s="112"/>
      <c r="F15" s="112">
        <v>2.93</v>
      </c>
      <c r="G15" s="69"/>
      <c r="H15" s="111">
        <f>K15</f>
        <v>7.1097</v>
      </c>
      <c r="I15" s="112"/>
      <c r="J15" s="112"/>
      <c r="K15" s="69">
        <v>7.1097</v>
      </c>
      <c r="L15" s="126"/>
      <c r="M15" s="125">
        <f>P15</f>
        <v>3.16</v>
      </c>
      <c r="N15" s="112"/>
      <c r="O15" s="112"/>
      <c r="P15" s="112">
        <v>3.16</v>
      </c>
      <c r="Q15" s="127"/>
    </row>
    <row r="16" spans="1:17" ht="25.5" customHeight="1">
      <c r="A16" s="19" t="s">
        <v>16</v>
      </c>
      <c r="B16" s="20" t="s">
        <v>47</v>
      </c>
      <c r="C16" s="102"/>
      <c r="D16" s="101"/>
      <c r="E16" s="101"/>
      <c r="F16" s="101"/>
      <c r="G16" s="66"/>
      <c r="H16" s="100"/>
      <c r="I16" s="112"/>
      <c r="J16" s="112"/>
      <c r="K16" s="66"/>
      <c r="L16" s="126"/>
      <c r="M16" s="102"/>
      <c r="N16" s="112"/>
      <c r="O16" s="112"/>
      <c r="P16" s="101"/>
      <c r="Q16" s="127"/>
    </row>
    <row r="17" spans="1:17" ht="12.75">
      <c r="A17" s="17" t="s">
        <v>29</v>
      </c>
      <c r="B17" s="18" t="s">
        <v>48</v>
      </c>
      <c r="C17" s="102">
        <f>F17</f>
        <v>4.916983780000001</v>
      </c>
      <c r="D17" s="101"/>
      <c r="E17" s="101"/>
      <c r="F17" s="101">
        <f>F13-F14</f>
        <v>4.916983780000001</v>
      </c>
      <c r="G17" s="66"/>
      <c r="H17" s="100">
        <f>K17</f>
        <v>5.1999989939999995</v>
      </c>
      <c r="I17" s="112"/>
      <c r="J17" s="112"/>
      <c r="K17" s="66">
        <f>K13-K14</f>
        <v>5.1999989939999995</v>
      </c>
      <c r="L17" s="126"/>
      <c r="M17" s="125">
        <f>P17</f>
        <v>5.20001748</v>
      </c>
      <c r="N17" s="112"/>
      <c r="O17" s="112"/>
      <c r="P17" s="101">
        <f>P13-P14</f>
        <v>5.20001748</v>
      </c>
      <c r="Q17" s="127"/>
    </row>
    <row r="18" spans="1:17" ht="51" customHeight="1">
      <c r="A18" s="19" t="s">
        <v>30</v>
      </c>
      <c r="B18" s="20" t="s">
        <v>49</v>
      </c>
      <c r="C18" s="102">
        <f>F18</f>
        <v>4.916983780000001</v>
      </c>
      <c r="D18" s="101"/>
      <c r="E18" s="101"/>
      <c r="F18" s="101">
        <f>F17</f>
        <v>4.916983780000001</v>
      </c>
      <c r="G18" s="66"/>
      <c r="H18" s="100">
        <f>K18</f>
        <v>5.1999989939999995</v>
      </c>
      <c r="I18" s="112"/>
      <c r="J18" s="112"/>
      <c r="K18" s="66">
        <f>K17</f>
        <v>5.1999989939999995</v>
      </c>
      <c r="L18" s="126"/>
      <c r="M18" s="125">
        <f>P18</f>
        <v>5.20001748</v>
      </c>
      <c r="N18" s="112"/>
      <c r="O18" s="112"/>
      <c r="P18" s="101">
        <f>P17</f>
        <v>5.20001748</v>
      </c>
      <c r="Q18" s="127"/>
    </row>
    <row r="19" spans="1:17" ht="24.75" customHeight="1">
      <c r="A19" s="19" t="s">
        <v>31</v>
      </c>
      <c r="B19" s="20" t="s">
        <v>50</v>
      </c>
      <c r="C19" s="106"/>
      <c r="D19" s="104"/>
      <c r="E19" s="104"/>
      <c r="F19" s="104"/>
      <c r="G19" s="107"/>
      <c r="H19" s="103"/>
      <c r="I19" s="104"/>
      <c r="J19" s="104"/>
      <c r="K19" s="104"/>
      <c r="L19" s="105"/>
      <c r="M19" s="128"/>
      <c r="N19" s="129"/>
      <c r="O19" s="129"/>
      <c r="P19" s="129"/>
      <c r="Q19" s="127"/>
    </row>
    <row r="20" spans="1:17" ht="13.5" thickBot="1">
      <c r="A20" s="21" t="s">
        <v>32</v>
      </c>
      <c r="B20" s="22" t="s">
        <v>51</v>
      </c>
      <c r="C20" s="61"/>
      <c r="D20" s="52"/>
      <c r="E20" s="52"/>
      <c r="F20" s="52"/>
      <c r="G20" s="58"/>
      <c r="H20" s="51"/>
      <c r="I20" s="52"/>
      <c r="J20" s="52"/>
      <c r="K20" s="52"/>
      <c r="L20" s="53"/>
      <c r="M20" s="61"/>
      <c r="N20" s="52"/>
      <c r="O20" s="52"/>
      <c r="P20" s="52"/>
      <c r="Q20" s="53"/>
    </row>
    <row r="21" ht="44.25" customHeight="1" hidden="1"/>
    <row r="22" spans="2:17" ht="27" customHeight="1" hidden="1">
      <c r="B22" s="163" t="s">
        <v>110</v>
      </c>
      <c r="C22" s="163"/>
      <c r="D22" s="163"/>
      <c r="E22" s="115"/>
      <c r="F22" s="164" t="s">
        <v>108</v>
      </c>
      <c r="G22" s="164"/>
      <c r="H22" s="164"/>
      <c r="I22" s="164"/>
      <c r="J22" s="164"/>
      <c r="K22" s="116"/>
      <c r="M22" s="164" t="s">
        <v>109</v>
      </c>
      <c r="N22" s="164"/>
      <c r="O22" s="164"/>
      <c r="P22" s="164"/>
      <c r="Q22" s="164"/>
    </row>
    <row r="23" spans="2:17" ht="17.25" customHeight="1" hidden="1">
      <c r="B23" s="117" t="s">
        <v>68</v>
      </c>
      <c r="C23" s="116" t="s">
        <v>105</v>
      </c>
      <c r="F23" s="118"/>
      <c r="G23" s="118"/>
      <c r="H23" s="118"/>
      <c r="I23" s="118"/>
      <c r="J23" s="118"/>
      <c r="M23" s="118"/>
      <c r="N23" s="118"/>
      <c r="O23" s="118"/>
      <c r="P23" s="118"/>
      <c r="Q23" s="118"/>
    </row>
    <row r="24" spans="1:2" ht="15" customHeight="1" hidden="1">
      <c r="A24" s="114"/>
      <c r="B24" s="114"/>
    </row>
    <row r="25" spans="1:2" ht="11.25">
      <c r="A25" s="114"/>
      <c r="B25" s="114"/>
    </row>
  </sheetData>
  <sheetProtection/>
  <mergeCells count="11">
    <mergeCell ref="B22:D22"/>
    <mergeCell ref="F22:J22"/>
    <mergeCell ref="M22:Q22"/>
    <mergeCell ref="N1:Q1"/>
    <mergeCell ref="B3:Q3"/>
    <mergeCell ref="P4:Q4"/>
    <mergeCell ref="A5:A6"/>
    <mergeCell ref="B5:B6"/>
    <mergeCell ref="C5:G5"/>
    <mergeCell ref="H5:L5"/>
    <mergeCell ref="M5:Q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3"/>
  <sheetViews>
    <sheetView zoomScalePageLayoutView="0" workbookViewId="0" topLeftCell="B3">
      <selection activeCell="S13" sqref="S13"/>
    </sheetView>
  </sheetViews>
  <sheetFormatPr defaultColWidth="9.00390625" defaultRowHeight="12.75"/>
  <cols>
    <col min="1" max="1" width="0" style="0" hidden="1" customWidth="1"/>
    <col min="2" max="2" width="4.75390625" style="0" bestFit="1" customWidth="1"/>
    <col min="3" max="3" width="35.125" style="0" customWidth="1"/>
    <col min="4" max="4" width="12.875" style="0" customWidth="1"/>
    <col min="5" max="6" width="0" style="0" hidden="1" customWidth="1"/>
    <col min="7" max="7" width="12.75390625" style="0" hidden="1" customWidth="1"/>
    <col min="8" max="8" width="0" style="0" hidden="1" customWidth="1"/>
    <col min="9" max="9" width="12.75390625" style="0" hidden="1" customWidth="1"/>
    <col min="12" max="12" width="12.75390625" style="0" bestFit="1" customWidth="1"/>
    <col min="14" max="14" width="15.125" style="0" bestFit="1" customWidth="1"/>
  </cols>
  <sheetData>
    <row r="1" ht="12.75" hidden="1"/>
    <row r="2" spans="2:14" ht="15.75" hidden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 t="s">
        <v>74</v>
      </c>
    </row>
    <row r="3" spans="2:14" ht="15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2:14" ht="15.75">
      <c r="B4" s="165" t="s">
        <v>75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2:14" ht="15.75">
      <c r="B5" s="165" t="s">
        <v>111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2:14" ht="15.75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2:14" ht="15.75">
      <c r="B7" s="166" t="s">
        <v>76</v>
      </c>
      <c r="C7" s="168"/>
      <c r="D7" s="166" t="s">
        <v>77</v>
      </c>
      <c r="E7" s="170" t="s">
        <v>104</v>
      </c>
      <c r="F7" s="171"/>
      <c r="G7" s="171"/>
      <c r="H7" s="171"/>
      <c r="I7" s="172"/>
      <c r="J7" s="170" t="s">
        <v>113</v>
      </c>
      <c r="K7" s="171"/>
      <c r="L7" s="171"/>
      <c r="M7" s="171"/>
      <c r="N7" s="172"/>
    </row>
    <row r="8" spans="2:14" ht="15.75">
      <c r="B8" s="167"/>
      <c r="C8" s="169"/>
      <c r="D8" s="167"/>
      <c r="E8" s="134" t="s">
        <v>2</v>
      </c>
      <c r="F8" s="134" t="s">
        <v>78</v>
      </c>
      <c r="G8" s="134" t="s">
        <v>79</v>
      </c>
      <c r="H8" s="134" t="s">
        <v>5</v>
      </c>
      <c r="I8" s="134" t="s">
        <v>80</v>
      </c>
      <c r="J8" s="134" t="s">
        <v>2</v>
      </c>
      <c r="K8" s="134" t="s">
        <v>78</v>
      </c>
      <c r="L8" s="134" t="s">
        <v>79</v>
      </c>
      <c r="M8" s="134" t="s">
        <v>5</v>
      </c>
      <c r="N8" s="134" t="s">
        <v>80</v>
      </c>
    </row>
    <row r="9" spans="2:14" ht="15.75">
      <c r="B9" s="141">
        <v>1</v>
      </c>
      <c r="C9" s="133"/>
      <c r="D9" s="134">
        <v>3</v>
      </c>
      <c r="E9" s="134">
        <v>4</v>
      </c>
      <c r="F9" s="134">
        <v>5</v>
      </c>
      <c r="G9" s="134">
        <v>6</v>
      </c>
      <c r="H9" s="134">
        <v>7</v>
      </c>
      <c r="I9" s="134">
        <v>8</v>
      </c>
      <c r="J9" s="134">
        <v>9</v>
      </c>
      <c r="K9" s="134">
        <v>10</v>
      </c>
      <c r="L9" s="134">
        <v>11</v>
      </c>
      <c r="M9" s="134">
        <v>12</v>
      </c>
      <c r="N9" s="134">
        <v>13</v>
      </c>
    </row>
    <row r="10" spans="2:14" ht="16.5" customHeight="1">
      <c r="B10" s="147">
        <v>1</v>
      </c>
      <c r="C10" s="135" t="s">
        <v>81</v>
      </c>
      <c r="D10" s="134" t="s">
        <v>82</v>
      </c>
      <c r="E10" s="134"/>
      <c r="F10" s="134"/>
      <c r="G10" s="142">
        <f>G11+G12+G13+G14+G15</f>
        <v>0.87047</v>
      </c>
      <c r="H10" s="142"/>
      <c r="I10" s="142">
        <f>G10</f>
        <v>0.87047</v>
      </c>
      <c r="J10" s="142"/>
      <c r="K10" s="142"/>
      <c r="L10" s="142">
        <f>L11+L12+L13+L14+L15</f>
        <v>0.911724</v>
      </c>
      <c r="M10" s="142"/>
      <c r="N10" s="142">
        <f>L10</f>
        <v>0.911724</v>
      </c>
    </row>
    <row r="11" spans="2:14" ht="31.5" customHeight="1">
      <c r="B11" s="147" t="s">
        <v>83</v>
      </c>
      <c r="C11" s="135" t="s">
        <v>84</v>
      </c>
      <c r="D11" s="136" t="s">
        <v>82</v>
      </c>
      <c r="E11" s="136"/>
      <c r="F11" s="136"/>
      <c r="G11" s="143">
        <v>0.365127</v>
      </c>
      <c r="H11" s="141"/>
      <c r="I11" s="142">
        <f aca="true" t="shared" si="0" ref="I11:I20">G11</f>
        <v>0.365127</v>
      </c>
      <c r="J11" s="141"/>
      <c r="K11" s="141"/>
      <c r="L11" s="143">
        <f>I11</f>
        <v>0.365127</v>
      </c>
      <c r="M11" s="141"/>
      <c r="N11" s="142">
        <f aca="true" t="shared" si="1" ref="N11:N20">L11</f>
        <v>0.365127</v>
      </c>
    </row>
    <row r="12" spans="2:14" ht="19.5" customHeight="1">
      <c r="B12" s="147" t="s">
        <v>85</v>
      </c>
      <c r="C12" s="135" t="s">
        <v>87</v>
      </c>
      <c r="D12" s="136" t="s">
        <v>82</v>
      </c>
      <c r="E12" s="136"/>
      <c r="F12" s="136"/>
      <c r="G12" s="141">
        <v>0.01424</v>
      </c>
      <c r="H12" s="141"/>
      <c r="I12" s="142">
        <f t="shared" si="0"/>
        <v>0.01424</v>
      </c>
      <c r="J12" s="141"/>
      <c r="K12" s="141"/>
      <c r="L12" s="142">
        <f>I12</f>
        <v>0.01424</v>
      </c>
      <c r="M12" s="141"/>
      <c r="N12" s="142">
        <f t="shared" si="1"/>
        <v>0.01424</v>
      </c>
    </row>
    <row r="13" spans="2:14" ht="16.5" customHeight="1">
      <c r="B13" s="147" t="s">
        <v>86</v>
      </c>
      <c r="C13" s="135" t="s">
        <v>89</v>
      </c>
      <c r="D13" s="136" t="s">
        <v>82</v>
      </c>
      <c r="E13" s="137"/>
      <c r="F13" s="136"/>
      <c r="G13" s="141">
        <v>0.003234</v>
      </c>
      <c r="H13" s="141"/>
      <c r="I13" s="144">
        <f t="shared" si="0"/>
        <v>0.003234</v>
      </c>
      <c r="J13" s="141"/>
      <c r="K13" s="141"/>
      <c r="L13" s="144">
        <f>I13</f>
        <v>0.003234</v>
      </c>
      <c r="M13" s="141"/>
      <c r="N13" s="144">
        <f t="shared" si="1"/>
        <v>0.003234</v>
      </c>
    </row>
    <row r="14" spans="2:14" ht="33" customHeight="1">
      <c r="B14" s="147" t="s">
        <v>88</v>
      </c>
      <c r="C14" s="135" t="s">
        <v>91</v>
      </c>
      <c r="D14" s="136" t="s">
        <v>82</v>
      </c>
      <c r="E14" s="136"/>
      <c r="F14" s="136"/>
      <c r="G14" s="141">
        <v>0.041371</v>
      </c>
      <c r="H14" s="141"/>
      <c r="I14" s="142">
        <f t="shared" si="0"/>
        <v>0.041371</v>
      </c>
      <c r="J14" s="141"/>
      <c r="K14" s="141"/>
      <c r="L14" s="141">
        <v>0.04487</v>
      </c>
      <c r="M14" s="141"/>
      <c r="N14" s="142">
        <f t="shared" si="1"/>
        <v>0.04487</v>
      </c>
    </row>
    <row r="15" spans="2:14" ht="32.25" customHeight="1">
      <c r="B15" s="147" t="s">
        <v>90</v>
      </c>
      <c r="C15" s="135" t="s">
        <v>92</v>
      </c>
      <c r="D15" s="136"/>
      <c r="E15" s="136"/>
      <c r="F15" s="136"/>
      <c r="G15" s="141">
        <v>0.446498</v>
      </c>
      <c r="H15" s="141"/>
      <c r="I15" s="142">
        <f t="shared" si="0"/>
        <v>0.446498</v>
      </c>
      <c r="J15" s="141"/>
      <c r="K15" s="141"/>
      <c r="L15" s="142">
        <v>0.484253</v>
      </c>
      <c r="M15" s="141"/>
      <c r="N15" s="142">
        <f t="shared" si="1"/>
        <v>0.484253</v>
      </c>
    </row>
    <row r="16" spans="2:14" ht="31.5" customHeight="1">
      <c r="B16" s="147" t="s">
        <v>93</v>
      </c>
      <c r="C16" s="135" t="s">
        <v>94</v>
      </c>
      <c r="D16" s="136" t="s">
        <v>82</v>
      </c>
      <c r="E16" s="136"/>
      <c r="F16" s="136"/>
      <c r="G16" s="141">
        <v>0</v>
      </c>
      <c r="H16" s="141"/>
      <c r="I16" s="146">
        <f t="shared" si="0"/>
        <v>0</v>
      </c>
      <c r="J16" s="141"/>
      <c r="K16" s="141"/>
      <c r="L16" s="141">
        <v>0</v>
      </c>
      <c r="M16" s="141"/>
      <c r="N16" s="146">
        <f t="shared" si="1"/>
        <v>0</v>
      </c>
    </row>
    <row r="17" spans="2:14" ht="30" customHeight="1">
      <c r="B17" s="147" t="s">
        <v>95</v>
      </c>
      <c r="C17" s="135" t="s">
        <v>96</v>
      </c>
      <c r="D17" s="136" t="s">
        <v>82</v>
      </c>
      <c r="E17" s="136"/>
      <c r="F17" s="136"/>
      <c r="G17" s="141">
        <v>0.124578</v>
      </c>
      <c r="H17" s="141"/>
      <c r="I17" s="142">
        <f t="shared" si="0"/>
        <v>0.124578</v>
      </c>
      <c r="J17" s="141"/>
      <c r="K17" s="141"/>
      <c r="L17" s="141">
        <v>0</v>
      </c>
      <c r="M17" s="141"/>
      <c r="N17" s="142">
        <f t="shared" si="1"/>
        <v>0</v>
      </c>
    </row>
    <row r="18" spans="2:14" ht="15.75">
      <c r="B18" s="147" t="s">
        <v>97</v>
      </c>
      <c r="C18" s="135" t="s">
        <v>98</v>
      </c>
      <c r="D18" s="136" t="s">
        <v>82</v>
      </c>
      <c r="E18" s="134"/>
      <c r="F18" s="134"/>
      <c r="G18" s="144">
        <f>G10+G16+G17</f>
        <v>0.9950479999999999</v>
      </c>
      <c r="H18" s="142"/>
      <c r="I18" s="144">
        <f t="shared" si="0"/>
        <v>0.9950479999999999</v>
      </c>
      <c r="J18" s="142"/>
      <c r="K18" s="142"/>
      <c r="L18" s="144">
        <f>L10+L16+L17</f>
        <v>0.911724</v>
      </c>
      <c r="M18" s="142"/>
      <c r="N18" s="144">
        <f t="shared" si="1"/>
        <v>0.911724</v>
      </c>
    </row>
    <row r="19" spans="2:14" ht="18" customHeight="1">
      <c r="B19" s="147" t="s">
        <v>99</v>
      </c>
      <c r="C19" s="138" t="s">
        <v>100</v>
      </c>
      <c r="D19" s="136" t="s">
        <v>82</v>
      </c>
      <c r="E19" s="134"/>
      <c r="F19" s="134"/>
      <c r="G19" s="142">
        <v>27.70444</v>
      </c>
      <c r="H19" s="141"/>
      <c r="I19" s="142">
        <f t="shared" si="0"/>
        <v>27.70444</v>
      </c>
      <c r="J19" s="141"/>
      <c r="K19" s="141"/>
      <c r="L19" s="142">
        <v>28.852</v>
      </c>
      <c r="M19" s="141"/>
      <c r="N19" s="142">
        <f t="shared" si="1"/>
        <v>28.852</v>
      </c>
    </row>
    <row r="20" spans="2:14" ht="18.75" customHeight="1">
      <c r="B20" s="147" t="s">
        <v>101</v>
      </c>
      <c r="C20" s="138" t="s">
        <v>102</v>
      </c>
      <c r="D20" s="136" t="s">
        <v>103</v>
      </c>
      <c r="E20" s="134"/>
      <c r="F20" s="134"/>
      <c r="G20" s="145">
        <f>G18*100/G19</f>
        <v>3.5916553447750608</v>
      </c>
      <c r="H20" s="145"/>
      <c r="I20" s="145">
        <f t="shared" si="0"/>
        <v>3.5916553447750608</v>
      </c>
      <c r="J20" s="145"/>
      <c r="K20" s="145"/>
      <c r="L20" s="145">
        <f>L18*100/L19</f>
        <v>3.1600027727713846</v>
      </c>
      <c r="M20" s="145"/>
      <c r="N20" s="145">
        <f t="shared" si="1"/>
        <v>3.1600027727713846</v>
      </c>
    </row>
    <row r="21" spans="2:14" ht="15.75"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</row>
    <row r="22" spans="2:14" ht="31.5" customHeight="1" hidden="1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2:14" ht="15.75" hidden="1">
      <c r="B23" s="131"/>
      <c r="C23" s="140" t="s">
        <v>112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ht="12.75" hidden="1"/>
  </sheetData>
  <sheetProtection/>
  <mergeCells count="7">
    <mergeCell ref="B4:N4"/>
    <mergeCell ref="B5:N5"/>
    <mergeCell ref="B7:B8"/>
    <mergeCell ref="C7:C8"/>
    <mergeCell ref="D7:D8"/>
    <mergeCell ref="E7:I7"/>
    <mergeCell ref="J7:N7"/>
  </mergeCells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O26"/>
  <sheetViews>
    <sheetView view="pageBreakPreview" zoomScale="120" zoomScaleSheetLayoutView="120" zoomScalePageLayoutView="0" workbookViewId="0" topLeftCell="A1">
      <selection activeCell="G32" sqref="G32"/>
    </sheetView>
  </sheetViews>
  <sheetFormatPr defaultColWidth="9.00390625" defaultRowHeight="12.75"/>
  <cols>
    <col min="1" max="1" width="6.00390625" style="1" customWidth="1"/>
    <col min="2" max="2" width="35.625" style="1" customWidth="1"/>
    <col min="3" max="3" width="8.75390625" style="1" customWidth="1"/>
    <col min="4" max="4" width="8.125" style="1" customWidth="1"/>
    <col min="5" max="5" width="8.00390625" style="1" customWidth="1"/>
    <col min="6" max="6" width="8.125" style="1" customWidth="1"/>
    <col min="7" max="7" width="8.375" style="1" customWidth="1"/>
    <col min="8" max="12" width="10.125" style="1" customWidth="1"/>
    <col min="13" max="14" width="9.125" style="1" customWidth="1"/>
    <col min="15" max="15" width="7.875" style="1" customWidth="1"/>
    <col min="16" max="16384" width="9.125" style="1" customWidth="1"/>
  </cols>
  <sheetData>
    <row r="1" spans="1:12" ht="17.25" customHeight="1">
      <c r="A1" s="7"/>
      <c r="B1" s="7"/>
      <c r="C1" s="7"/>
      <c r="D1" s="7"/>
      <c r="E1" s="7"/>
      <c r="F1" s="7"/>
      <c r="G1" s="7"/>
      <c r="H1" s="7"/>
      <c r="I1" s="162" t="s">
        <v>41</v>
      </c>
      <c r="J1" s="162"/>
      <c r="K1" s="162"/>
      <c r="L1" s="162"/>
    </row>
    <row r="2" spans="1:14" ht="33" customHeight="1">
      <c r="A2" s="7"/>
      <c r="B2" s="150" t="s">
        <v>59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2"/>
      <c r="N2" s="2"/>
    </row>
    <row r="3" spans="1:12" ht="18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152" t="s">
        <v>42</v>
      </c>
      <c r="L3" s="152"/>
    </row>
    <row r="4" spans="1:12" ht="24.75" customHeight="1">
      <c r="A4" s="153" t="s">
        <v>26</v>
      </c>
      <c r="B4" s="155" t="s">
        <v>0</v>
      </c>
      <c r="C4" s="157" t="s">
        <v>57</v>
      </c>
      <c r="D4" s="158"/>
      <c r="E4" s="158"/>
      <c r="F4" s="158"/>
      <c r="G4" s="158"/>
      <c r="H4" s="157" t="s">
        <v>58</v>
      </c>
      <c r="I4" s="160"/>
      <c r="J4" s="160"/>
      <c r="K4" s="160"/>
      <c r="L4" s="161"/>
    </row>
    <row r="5" spans="1:12" ht="12.75">
      <c r="A5" s="154"/>
      <c r="B5" s="156"/>
      <c r="C5" s="9" t="s">
        <v>1</v>
      </c>
      <c r="D5" s="10" t="s">
        <v>2</v>
      </c>
      <c r="E5" s="10" t="s">
        <v>3</v>
      </c>
      <c r="F5" s="10" t="s">
        <v>4</v>
      </c>
      <c r="G5" s="55" t="s">
        <v>5</v>
      </c>
      <c r="H5" s="9" t="s">
        <v>1</v>
      </c>
      <c r="I5" s="10" t="s">
        <v>2</v>
      </c>
      <c r="J5" s="10" t="s">
        <v>3</v>
      </c>
      <c r="K5" s="10" t="s">
        <v>4</v>
      </c>
      <c r="L5" s="11" t="s">
        <v>5</v>
      </c>
    </row>
    <row r="6" spans="1:12" ht="12.75">
      <c r="A6" s="9">
        <v>1</v>
      </c>
      <c r="B6" s="11">
        <v>2</v>
      </c>
      <c r="C6" s="9">
        <v>3</v>
      </c>
      <c r="D6" s="10">
        <v>4</v>
      </c>
      <c r="E6" s="10">
        <v>5</v>
      </c>
      <c r="F6" s="10">
        <v>6</v>
      </c>
      <c r="G6" s="55">
        <v>7</v>
      </c>
      <c r="H6" s="9">
        <v>13</v>
      </c>
      <c r="I6" s="10">
        <v>14</v>
      </c>
      <c r="J6" s="10">
        <v>15</v>
      </c>
      <c r="K6" s="10">
        <v>16</v>
      </c>
      <c r="L6" s="11">
        <v>17</v>
      </c>
    </row>
    <row r="7" spans="1:15" ht="24.75" customHeight="1">
      <c r="A7" s="41" t="s">
        <v>6</v>
      </c>
      <c r="B7" s="42" t="s">
        <v>43</v>
      </c>
      <c r="C7" s="43">
        <f>C12</f>
        <v>4.604</v>
      </c>
      <c r="D7" s="44"/>
      <c r="E7" s="44"/>
      <c r="F7" s="44">
        <f>F12</f>
        <v>4.604</v>
      </c>
      <c r="G7" s="56"/>
      <c r="H7" s="43">
        <f>H12</f>
        <v>3.4292</v>
      </c>
      <c r="I7" s="44"/>
      <c r="J7" s="44"/>
      <c r="K7" s="44">
        <f>K12</f>
        <v>3.4292</v>
      </c>
      <c r="L7" s="45"/>
      <c r="M7" s="5"/>
      <c r="N7" s="5"/>
      <c r="O7" s="5"/>
    </row>
    <row r="8" spans="1:15" ht="12.75">
      <c r="A8" s="17" t="s">
        <v>7</v>
      </c>
      <c r="B8" s="18" t="s">
        <v>44</v>
      </c>
      <c r="C8" s="43"/>
      <c r="D8" s="44"/>
      <c r="E8" s="44"/>
      <c r="F8" s="44"/>
      <c r="G8" s="56"/>
      <c r="H8" s="43"/>
      <c r="I8" s="44"/>
      <c r="J8" s="44"/>
      <c r="K8" s="44"/>
      <c r="L8" s="45"/>
      <c r="O8" s="6"/>
    </row>
    <row r="9" spans="1:12" ht="12.75">
      <c r="A9" s="17" t="str">
        <f>'Б_эл.эн_2011-13'!A10</f>
        <v>1.1.1.</v>
      </c>
      <c r="B9" s="18" t="s">
        <v>4</v>
      </c>
      <c r="C9" s="43"/>
      <c r="D9" s="44"/>
      <c r="E9" s="44"/>
      <c r="F9" s="44"/>
      <c r="G9" s="56"/>
      <c r="H9" s="43"/>
      <c r="I9" s="44"/>
      <c r="J9" s="44"/>
      <c r="K9" s="44"/>
      <c r="L9" s="45"/>
    </row>
    <row r="10" spans="1:12" ht="12.75">
      <c r="A10" s="17" t="s">
        <v>11</v>
      </c>
      <c r="B10" s="18" t="s">
        <v>45</v>
      </c>
      <c r="C10" s="43"/>
      <c r="D10" s="44"/>
      <c r="E10" s="44"/>
      <c r="F10" s="44"/>
      <c r="G10" s="56"/>
      <c r="H10" s="43"/>
      <c r="I10" s="44"/>
      <c r="J10" s="44"/>
      <c r="K10" s="44"/>
      <c r="L10" s="45"/>
    </row>
    <row r="11" spans="1:12" ht="24" customHeight="1">
      <c r="A11" s="19" t="str">
        <f>'Б_эл.эн_2011-13'!A14</f>
        <v>1.3.</v>
      </c>
      <c r="B11" s="20" t="s">
        <v>28</v>
      </c>
      <c r="C11" s="46"/>
      <c r="D11" s="47"/>
      <c r="E11" s="47"/>
      <c r="F11" s="47"/>
      <c r="G11" s="57"/>
      <c r="H11" s="46"/>
      <c r="I11" s="47"/>
      <c r="J11" s="47"/>
      <c r="K11" s="47"/>
      <c r="L11" s="48"/>
    </row>
    <row r="12" spans="1:12" ht="12.75" customHeight="1">
      <c r="A12" s="19" t="str">
        <f>'Б_эл.эн_2011-13'!A15</f>
        <v>1.4.</v>
      </c>
      <c r="B12" s="20" t="s">
        <v>19</v>
      </c>
      <c r="C12" s="43">
        <f>F12</f>
        <v>4.604</v>
      </c>
      <c r="D12" s="47"/>
      <c r="E12" s="47"/>
      <c r="F12" s="44">
        <v>4.604</v>
      </c>
      <c r="G12" s="56"/>
      <c r="H12" s="43">
        <f>K12</f>
        <v>3.4292</v>
      </c>
      <c r="I12" s="47"/>
      <c r="J12" s="47"/>
      <c r="K12" s="44">
        <v>3.4292</v>
      </c>
      <c r="L12" s="45"/>
    </row>
    <row r="13" spans="1:15" ht="12.75">
      <c r="A13" s="17" t="s">
        <v>14</v>
      </c>
      <c r="B13" s="18" t="s">
        <v>46</v>
      </c>
      <c r="C13" s="43"/>
      <c r="D13" s="44"/>
      <c r="E13" s="44"/>
      <c r="F13" s="44"/>
      <c r="G13" s="56">
        <f>F12*G14/100</f>
        <v>0.40423119999999996</v>
      </c>
      <c r="H13" s="43"/>
      <c r="I13" s="44"/>
      <c r="J13" s="44"/>
      <c r="K13" s="44"/>
      <c r="L13" s="65"/>
      <c r="M13" s="6"/>
      <c r="O13" s="6"/>
    </row>
    <row r="14" spans="1:12" ht="12.75">
      <c r="A14" s="17" t="s">
        <v>15</v>
      </c>
      <c r="B14" s="18" t="s">
        <v>21</v>
      </c>
      <c r="C14" s="54"/>
      <c r="D14" s="50"/>
      <c r="E14" s="50"/>
      <c r="F14" s="50"/>
      <c r="G14" s="69">
        <v>8.78</v>
      </c>
      <c r="H14" s="54"/>
      <c r="I14" s="50"/>
      <c r="J14" s="50"/>
      <c r="K14" s="50"/>
      <c r="L14" s="70"/>
    </row>
    <row r="15" spans="1:12" ht="25.5" customHeight="1">
      <c r="A15" s="19" t="s">
        <v>16</v>
      </c>
      <c r="B15" s="20" t="s">
        <v>47</v>
      </c>
      <c r="C15" s="43"/>
      <c r="D15" s="50"/>
      <c r="E15" s="50"/>
      <c r="F15" s="50"/>
      <c r="G15" s="66"/>
      <c r="H15" s="43"/>
      <c r="I15" s="50"/>
      <c r="J15" s="50"/>
      <c r="K15" s="50"/>
      <c r="L15" s="65"/>
    </row>
    <row r="16" spans="1:12" ht="12.75">
      <c r="A16" s="17" t="s">
        <v>29</v>
      </c>
      <c r="B16" s="18" t="s">
        <v>48</v>
      </c>
      <c r="C16" s="49"/>
      <c r="D16" s="50"/>
      <c r="E16" s="50"/>
      <c r="F16" s="50"/>
      <c r="G16" s="66">
        <f>F12-G13</f>
        <v>4.1997688</v>
      </c>
      <c r="H16" s="49"/>
      <c r="I16" s="50"/>
      <c r="J16" s="50"/>
      <c r="K16" s="50"/>
      <c r="L16" s="65">
        <f>K12-L13</f>
        <v>3.4292</v>
      </c>
    </row>
    <row r="17" spans="1:12" ht="51" customHeight="1">
      <c r="A17" s="19" t="s">
        <v>30</v>
      </c>
      <c r="B17" s="20" t="s">
        <v>49</v>
      </c>
      <c r="C17" s="49"/>
      <c r="D17" s="50"/>
      <c r="E17" s="50"/>
      <c r="F17" s="50"/>
      <c r="G17" s="66">
        <f>G16</f>
        <v>4.1997688</v>
      </c>
      <c r="H17" s="49"/>
      <c r="I17" s="50"/>
      <c r="J17" s="50"/>
      <c r="K17" s="50"/>
      <c r="L17" s="65">
        <f>L16</f>
        <v>3.4292</v>
      </c>
    </row>
    <row r="18" spans="1:12" ht="24.75" customHeight="1">
      <c r="A18" s="19" t="s">
        <v>31</v>
      </c>
      <c r="B18" s="20" t="s">
        <v>50</v>
      </c>
      <c r="C18" s="46"/>
      <c r="D18" s="47"/>
      <c r="E18" s="47"/>
      <c r="F18" s="47"/>
      <c r="G18" s="57"/>
      <c r="H18" s="46"/>
      <c r="I18" s="47"/>
      <c r="J18" s="47"/>
      <c r="K18" s="47"/>
      <c r="L18" s="48"/>
    </row>
    <row r="19" spans="1:12" ht="13.5" thickBot="1">
      <c r="A19" s="21" t="s">
        <v>32</v>
      </c>
      <c r="B19" s="22" t="s">
        <v>51</v>
      </c>
      <c r="C19" s="51"/>
      <c r="D19" s="52"/>
      <c r="E19" s="52"/>
      <c r="F19" s="52"/>
      <c r="G19" s="58"/>
      <c r="H19" s="51"/>
      <c r="I19" s="52"/>
      <c r="J19" s="52"/>
      <c r="K19" s="52"/>
      <c r="L19" s="53"/>
    </row>
    <row r="20" ht="12.75" customHeight="1"/>
    <row r="21" ht="21" customHeight="1"/>
    <row r="22" spans="1:12" ht="21" customHeight="1">
      <c r="A22" s="148" t="s">
        <v>60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</row>
    <row r="24" ht="11.25">
      <c r="C24" s="3"/>
    </row>
    <row r="25" spans="3:4" ht="11.25">
      <c r="C25" s="3"/>
      <c r="D25" s="4"/>
    </row>
    <row r="26" ht="11.25">
      <c r="C26" s="3"/>
    </row>
  </sheetData>
  <sheetProtection/>
  <mergeCells count="8">
    <mergeCell ref="A22:L22"/>
    <mergeCell ref="I1:L1"/>
    <mergeCell ref="B2:L2"/>
    <mergeCell ref="K3:L3"/>
    <mergeCell ref="A4:A5"/>
    <mergeCell ref="B4:B5"/>
    <mergeCell ref="C4:G4"/>
    <mergeCell ref="H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S31"/>
  <sheetViews>
    <sheetView view="pageBreakPreview" zoomScale="120" zoomScaleSheetLayoutView="120" zoomScalePageLayoutView="0" workbookViewId="0" topLeftCell="A19">
      <selection activeCell="G32" sqref="G32"/>
    </sheetView>
  </sheetViews>
  <sheetFormatPr defaultColWidth="9.00390625" defaultRowHeight="12.75"/>
  <cols>
    <col min="1" max="1" width="5.00390625" style="1" customWidth="1"/>
    <col min="2" max="2" width="32.625" style="1" customWidth="1"/>
    <col min="3" max="3" width="7.00390625" style="1" customWidth="1"/>
    <col min="4" max="5" width="5.875" style="1" customWidth="1"/>
    <col min="6" max="6" width="7.625" style="1" customWidth="1"/>
    <col min="7" max="7" width="7.375" style="1" customWidth="1"/>
    <col min="8" max="8" width="7.625" style="1" customWidth="1"/>
    <col min="9" max="9" width="5.75390625" style="1" customWidth="1"/>
    <col min="10" max="10" width="5.875" style="1" customWidth="1"/>
    <col min="11" max="12" width="7.625" style="1" customWidth="1"/>
    <col min="13" max="13" width="7.375" style="1" customWidth="1"/>
    <col min="14" max="14" width="6.125" style="1" customWidth="1"/>
    <col min="15" max="15" width="5.875" style="1" customWidth="1"/>
    <col min="16" max="16" width="6.75390625" style="1" customWidth="1"/>
    <col min="17" max="17" width="7.25390625" style="1" customWidth="1"/>
    <col min="18" max="16384" width="9.125" style="1" customWidth="1"/>
  </cols>
  <sheetData>
    <row r="1" spans="1:17" ht="17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49" t="s">
        <v>39</v>
      </c>
      <c r="O1" s="149"/>
      <c r="P1" s="149"/>
      <c r="Q1" s="149"/>
    </row>
    <row r="2" spans="1:19" ht="19.5" customHeight="1">
      <c r="A2" s="8"/>
      <c r="B2" s="151" t="s">
        <v>23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2"/>
      <c r="S2" s="2"/>
    </row>
    <row r="3" spans="1:17" ht="25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52" t="s">
        <v>24</v>
      </c>
      <c r="Q3" s="152"/>
    </row>
    <row r="4" spans="1:17" ht="24.75" customHeight="1">
      <c r="A4" s="153" t="s">
        <v>26</v>
      </c>
      <c r="B4" s="155" t="s">
        <v>0</v>
      </c>
      <c r="C4" s="157" t="s">
        <v>53</v>
      </c>
      <c r="D4" s="158"/>
      <c r="E4" s="158"/>
      <c r="F4" s="158"/>
      <c r="G4" s="159"/>
      <c r="H4" s="157" t="s">
        <v>54</v>
      </c>
      <c r="I4" s="158"/>
      <c r="J4" s="158"/>
      <c r="K4" s="158"/>
      <c r="L4" s="159"/>
      <c r="M4" s="157" t="s">
        <v>55</v>
      </c>
      <c r="N4" s="160"/>
      <c r="O4" s="160"/>
      <c r="P4" s="160"/>
      <c r="Q4" s="161"/>
    </row>
    <row r="5" spans="1:17" ht="12.75">
      <c r="A5" s="154"/>
      <c r="B5" s="156"/>
      <c r="C5" s="9" t="s">
        <v>1</v>
      </c>
      <c r="D5" s="10" t="s">
        <v>2</v>
      </c>
      <c r="E5" s="10" t="s">
        <v>3</v>
      </c>
      <c r="F5" s="10" t="s">
        <v>4</v>
      </c>
      <c r="G5" s="11" t="s">
        <v>5</v>
      </c>
      <c r="H5" s="9" t="s">
        <v>1</v>
      </c>
      <c r="I5" s="10" t="s">
        <v>2</v>
      </c>
      <c r="J5" s="10" t="s">
        <v>3</v>
      </c>
      <c r="K5" s="10" t="s">
        <v>4</v>
      </c>
      <c r="L5" s="11" t="s">
        <v>5</v>
      </c>
      <c r="M5" s="9" t="s">
        <v>1</v>
      </c>
      <c r="N5" s="10" t="s">
        <v>2</v>
      </c>
      <c r="O5" s="10" t="s">
        <v>3</v>
      </c>
      <c r="P5" s="10" t="s">
        <v>4</v>
      </c>
      <c r="Q5" s="11" t="s">
        <v>5</v>
      </c>
    </row>
    <row r="6" spans="1:17" ht="13.5" thickBot="1">
      <c r="A6" s="12">
        <v>1</v>
      </c>
      <c r="B6" s="13">
        <v>2</v>
      </c>
      <c r="C6" s="12">
        <v>8</v>
      </c>
      <c r="D6" s="14">
        <v>9</v>
      </c>
      <c r="E6" s="14">
        <v>10</v>
      </c>
      <c r="F6" s="14">
        <v>11</v>
      </c>
      <c r="G6" s="13">
        <v>12</v>
      </c>
      <c r="H6" s="12">
        <v>8</v>
      </c>
      <c r="I6" s="14">
        <v>9</v>
      </c>
      <c r="J6" s="14">
        <v>10</v>
      </c>
      <c r="K6" s="14">
        <v>11</v>
      </c>
      <c r="L6" s="13">
        <v>12</v>
      </c>
      <c r="M6" s="12">
        <v>13</v>
      </c>
      <c r="N6" s="14">
        <v>14</v>
      </c>
      <c r="O6" s="14">
        <v>15</v>
      </c>
      <c r="P6" s="14">
        <v>16</v>
      </c>
      <c r="Q6" s="13">
        <v>17</v>
      </c>
    </row>
    <row r="7" spans="1:17" ht="24.75" customHeight="1">
      <c r="A7" s="15" t="s">
        <v>6</v>
      </c>
      <c r="B7" s="16" t="s">
        <v>25</v>
      </c>
      <c r="C7" s="23">
        <f>C9+C13+C14+C15</f>
        <v>26.693</v>
      </c>
      <c r="D7" s="24"/>
      <c r="E7" s="24"/>
      <c r="F7" s="24">
        <f>F8+F13+F14+F15</f>
        <v>26.693</v>
      </c>
      <c r="G7" s="25"/>
      <c r="H7" s="23">
        <f>H9+H13+H14+H15</f>
        <v>26.174</v>
      </c>
      <c r="I7" s="24"/>
      <c r="J7" s="24"/>
      <c r="K7" s="24">
        <f>K8+K13+K14+K15</f>
        <v>26.174</v>
      </c>
      <c r="L7" s="25"/>
      <c r="M7" s="23">
        <f>M9+M13+M14+M15</f>
        <v>27.3247</v>
      </c>
      <c r="N7" s="24"/>
      <c r="O7" s="24"/>
      <c r="P7" s="24">
        <f>P8+P13+P14+P15</f>
        <v>27.3247</v>
      </c>
      <c r="Q7" s="25"/>
    </row>
    <row r="8" spans="1:17" ht="12.75">
      <c r="A8" s="17" t="s">
        <v>7</v>
      </c>
      <c r="B8" s="18" t="s">
        <v>17</v>
      </c>
      <c r="C8" s="26"/>
      <c r="D8" s="27"/>
      <c r="E8" s="27"/>
      <c r="F8" s="27"/>
      <c r="G8" s="28"/>
      <c r="H8" s="26"/>
      <c r="I8" s="27"/>
      <c r="J8" s="27"/>
      <c r="K8" s="27"/>
      <c r="L8" s="28"/>
      <c r="M8" s="26"/>
      <c r="N8" s="27"/>
      <c r="O8" s="27"/>
      <c r="P8" s="27"/>
      <c r="Q8" s="28"/>
    </row>
    <row r="9" spans="1:17" ht="12.75">
      <c r="A9" s="17"/>
      <c r="B9" s="18" t="s">
        <v>18</v>
      </c>
      <c r="C9" s="26"/>
      <c r="D9" s="27"/>
      <c r="E9" s="27"/>
      <c r="F9" s="27"/>
      <c r="G9" s="28"/>
      <c r="H9" s="26"/>
      <c r="I9" s="27"/>
      <c r="J9" s="27"/>
      <c r="K9" s="27"/>
      <c r="L9" s="28"/>
      <c r="M9" s="26"/>
      <c r="N9" s="27"/>
      <c r="O9" s="27"/>
      <c r="P9" s="27"/>
      <c r="Q9" s="28"/>
    </row>
    <row r="10" spans="1:17" ht="12.75">
      <c r="A10" s="17" t="s">
        <v>8</v>
      </c>
      <c r="B10" s="18" t="s">
        <v>2</v>
      </c>
      <c r="C10" s="26"/>
      <c r="D10" s="27"/>
      <c r="E10" s="27"/>
      <c r="F10" s="27"/>
      <c r="G10" s="28"/>
      <c r="H10" s="26"/>
      <c r="I10" s="27"/>
      <c r="J10" s="27"/>
      <c r="K10" s="27"/>
      <c r="L10" s="28"/>
      <c r="M10" s="26"/>
      <c r="N10" s="27"/>
      <c r="O10" s="27"/>
      <c r="P10" s="27"/>
      <c r="Q10" s="28"/>
    </row>
    <row r="11" spans="1:17" ht="12.75">
      <c r="A11" s="17" t="s">
        <v>9</v>
      </c>
      <c r="B11" s="18" t="s">
        <v>3</v>
      </c>
      <c r="C11" s="26"/>
      <c r="D11" s="27"/>
      <c r="E11" s="27"/>
      <c r="F11" s="27"/>
      <c r="G11" s="28"/>
      <c r="H11" s="26"/>
      <c r="I11" s="27"/>
      <c r="J11" s="27"/>
      <c r="K11" s="27"/>
      <c r="L11" s="28"/>
      <c r="M11" s="26"/>
      <c r="N11" s="27"/>
      <c r="O11" s="27"/>
      <c r="P11" s="27"/>
      <c r="Q11" s="28"/>
    </row>
    <row r="12" spans="1:17" ht="12.75">
      <c r="A12" s="17" t="s">
        <v>10</v>
      </c>
      <c r="B12" s="18" t="s">
        <v>4</v>
      </c>
      <c r="C12" s="26"/>
      <c r="D12" s="27"/>
      <c r="E12" s="27"/>
      <c r="F12" s="27"/>
      <c r="G12" s="28"/>
      <c r="H12" s="26"/>
      <c r="I12" s="27"/>
      <c r="J12" s="27"/>
      <c r="K12" s="27"/>
      <c r="L12" s="28"/>
      <c r="M12" s="26"/>
      <c r="N12" s="27"/>
      <c r="O12" s="27"/>
      <c r="P12" s="27"/>
      <c r="Q12" s="28"/>
    </row>
    <row r="13" spans="1:17" ht="12.75">
      <c r="A13" s="17" t="s">
        <v>11</v>
      </c>
      <c r="B13" s="18" t="s">
        <v>27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</row>
    <row r="14" spans="1:17" ht="25.5" customHeight="1">
      <c r="A14" s="19" t="s">
        <v>12</v>
      </c>
      <c r="B14" s="20" t="s">
        <v>28</v>
      </c>
      <c r="C14" s="26"/>
      <c r="D14" s="27"/>
      <c r="E14" s="27"/>
      <c r="F14" s="27"/>
      <c r="G14" s="28"/>
      <c r="H14" s="26"/>
      <c r="I14" s="27"/>
      <c r="J14" s="27"/>
      <c r="K14" s="27"/>
      <c r="L14" s="28"/>
      <c r="M14" s="26"/>
      <c r="N14" s="27"/>
      <c r="O14" s="27"/>
      <c r="P14" s="27"/>
      <c r="Q14" s="28"/>
    </row>
    <row r="15" spans="1:17" ht="12.75" customHeight="1">
      <c r="A15" s="19" t="s">
        <v>13</v>
      </c>
      <c r="B15" s="20" t="s">
        <v>19</v>
      </c>
      <c r="C15" s="26">
        <f>F15</f>
        <v>26.693</v>
      </c>
      <c r="D15" s="27"/>
      <c r="E15" s="27"/>
      <c r="F15" s="32">
        <v>26.693</v>
      </c>
      <c r="G15" s="28"/>
      <c r="H15" s="26">
        <f>K15</f>
        <v>26.174</v>
      </c>
      <c r="I15" s="27"/>
      <c r="J15" s="27"/>
      <c r="K15" s="32">
        <v>26.174</v>
      </c>
      <c r="L15" s="28"/>
      <c r="M15" s="26">
        <f>P15</f>
        <v>27.3247</v>
      </c>
      <c r="N15" s="27"/>
      <c r="O15" s="27"/>
      <c r="P15" s="32">
        <v>27.3247</v>
      </c>
      <c r="Q15" s="28"/>
    </row>
    <row r="16" spans="1:17" ht="12.75">
      <c r="A16" s="17" t="s">
        <v>14</v>
      </c>
      <c r="B16" s="18" t="s">
        <v>20</v>
      </c>
      <c r="C16" s="33"/>
      <c r="D16" s="27"/>
      <c r="E16" s="27"/>
      <c r="F16" s="27"/>
      <c r="G16" s="28">
        <f>F15*G17/100</f>
        <v>0</v>
      </c>
      <c r="H16" s="33"/>
      <c r="I16" s="27"/>
      <c r="J16" s="27"/>
      <c r="K16" s="27"/>
      <c r="L16" s="28">
        <f>K15*L17/100</f>
        <v>2.2980772</v>
      </c>
      <c r="M16" s="33"/>
      <c r="N16" s="27"/>
      <c r="O16" s="27"/>
      <c r="P16" s="27"/>
      <c r="Q16" s="28">
        <f>P15*Q17/100</f>
        <v>2.3991086599999996</v>
      </c>
    </row>
    <row r="17" spans="1:17" ht="12.75">
      <c r="A17" s="17" t="s">
        <v>15</v>
      </c>
      <c r="B17" s="18" t="s">
        <v>21</v>
      </c>
      <c r="C17" s="62"/>
      <c r="D17" s="34"/>
      <c r="E17" s="34"/>
      <c r="F17" s="34"/>
      <c r="G17" s="63">
        <v>0</v>
      </c>
      <c r="H17" s="62"/>
      <c r="I17" s="34"/>
      <c r="J17" s="34"/>
      <c r="K17" s="34"/>
      <c r="L17" s="63">
        <v>8.78</v>
      </c>
      <c r="M17" s="62"/>
      <c r="N17" s="34"/>
      <c r="O17" s="34"/>
      <c r="P17" s="34"/>
      <c r="Q17" s="63">
        <v>8.78</v>
      </c>
    </row>
    <row r="18" spans="1:17" ht="39" customHeight="1">
      <c r="A18" s="19" t="s">
        <v>16</v>
      </c>
      <c r="B18" s="20" t="s">
        <v>38</v>
      </c>
      <c r="C18" s="33"/>
      <c r="D18" s="27"/>
      <c r="E18" s="27"/>
      <c r="F18" s="27"/>
      <c r="G18" s="28"/>
      <c r="H18" s="33"/>
      <c r="I18" s="27"/>
      <c r="J18" s="27"/>
      <c r="K18" s="27"/>
      <c r="L18" s="28"/>
      <c r="M18" s="33"/>
      <c r="N18" s="27"/>
      <c r="O18" s="27"/>
      <c r="P18" s="27"/>
      <c r="Q18" s="28"/>
    </row>
    <row r="19" spans="1:17" ht="12.75">
      <c r="A19" s="17" t="s">
        <v>29</v>
      </c>
      <c r="B19" s="18" t="s">
        <v>22</v>
      </c>
      <c r="C19" s="26">
        <f>G19</f>
        <v>26.693</v>
      </c>
      <c r="D19" s="27"/>
      <c r="E19" s="27"/>
      <c r="F19" s="27"/>
      <c r="G19" s="28">
        <f>F7-G16</f>
        <v>26.693</v>
      </c>
      <c r="H19" s="26">
        <f>L19</f>
        <v>23.875922799999998</v>
      </c>
      <c r="I19" s="27"/>
      <c r="J19" s="27"/>
      <c r="K19" s="27"/>
      <c r="L19" s="28">
        <f>K7-L16</f>
        <v>23.875922799999998</v>
      </c>
      <c r="M19" s="26">
        <f>Q19</f>
        <v>24.92559134</v>
      </c>
      <c r="N19" s="27"/>
      <c r="O19" s="27"/>
      <c r="P19" s="27"/>
      <c r="Q19" s="28">
        <f>P7-Q16</f>
        <v>24.92559134</v>
      </c>
    </row>
    <row r="20" spans="1:17" ht="27" customHeight="1">
      <c r="A20" s="19" t="s">
        <v>30</v>
      </c>
      <c r="B20" s="20" t="s">
        <v>37</v>
      </c>
      <c r="C20" s="26"/>
      <c r="D20" s="27"/>
      <c r="E20" s="27"/>
      <c r="F20" s="27"/>
      <c r="G20" s="28">
        <f>G19</f>
        <v>26.693</v>
      </c>
      <c r="H20" s="26"/>
      <c r="I20" s="27"/>
      <c r="J20" s="27"/>
      <c r="K20" s="27"/>
      <c r="L20" s="28">
        <f>L19</f>
        <v>23.875922799999998</v>
      </c>
      <c r="M20" s="26"/>
      <c r="N20" s="27"/>
      <c r="O20" s="27"/>
      <c r="P20" s="27"/>
      <c r="Q20" s="28">
        <f>Q19</f>
        <v>24.92559134</v>
      </c>
    </row>
    <row r="21" spans="1:17" ht="24" customHeight="1">
      <c r="A21" s="19"/>
      <c r="B21" s="20" t="s">
        <v>34</v>
      </c>
      <c r="C21" s="35"/>
      <c r="D21" s="36"/>
      <c r="E21" s="36"/>
      <c r="F21" s="36"/>
      <c r="G21" s="37"/>
      <c r="H21" s="35"/>
      <c r="I21" s="36"/>
      <c r="J21" s="36"/>
      <c r="K21" s="36"/>
      <c r="L21" s="37"/>
      <c r="M21" s="35"/>
      <c r="N21" s="36"/>
      <c r="O21" s="36"/>
      <c r="P21" s="36"/>
      <c r="Q21" s="37"/>
    </row>
    <row r="22" spans="1:17" ht="12.75">
      <c r="A22" s="19"/>
      <c r="B22" s="18" t="s">
        <v>33</v>
      </c>
      <c r="C22" s="29"/>
      <c r="D22" s="30"/>
      <c r="E22" s="30"/>
      <c r="F22" s="30"/>
      <c r="G22" s="31"/>
      <c r="H22" s="29"/>
      <c r="I22" s="30"/>
      <c r="J22" s="30"/>
      <c r="K22" s="30"/>
      <c r="L22" s="31"/>
      <c r="M22" s="29"/>
      <c r="N22" s="30"/>
      <c r="O22" s="30"/>
      <c r="P22" s="30"/>
      <c r="Q22" s="31"/>
    </row>
    <row r="23" spans="1:17" ht="12.75">
      <c r="A23" s="19" t="s">
        <v>31</v>
      </c>
      <c r="B23" s="18" t="s">
        <v>35</v>
      </c>
      <c r="C23" s="29"/>
      <c r="D23" s="30"/>
      <c r="E23" s="30"/>
      <c r="F23" s="30"/>
      <c r="G23" s="31"/>
      <c r="H23" s="29"/>
      <c r="I23" s="30"/>
      <c r="J23" s="30"/>
      <c r="K23" s="30"/>
      <c r="L23" s="31"/>
      <c r="M23" s="29"/>
      <c r="N23" s="30"/>
      <c r="O23" s="30"/>
      <c r="P23" s="30"/>
      <c r="Q23" s="31"/>
    </row>
    <row r="24" spans="1:17" ht="13.5" thickBot="1">
      <c r="A24" s="21" t="s">
        <v>32</v>
      </c>
      <c r="B24" s="22" t="s">
        <v>36</v>
      </c>
      <c r="C24" s="38"/>
      <c r="D24" s="39"/>
      <c r="E24" s="39"/>
      <c r="F24" s="39"/>
      <c r="G24" s="40"/>
      <c r="H24" s="38"/>
      <c r="I24" s="39"/>
      <c r="J24" s="39"/>
      <c r="K24" s="39"/>
      <c r="L24" s="40"/>
      <c r="M24" s="38"/>
      <c r="N24" s="39"/>
      <c r="O24" s="39"/>
      <c r="P24" s="39"/>
      <c r="Q24" s="40"/>
    </row>
    <row r="27" spans="1:17" ht="12.75">
      <c r="A27" s="148" t="s">
        <v>52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</row>
    <row r="31" ht="11.25">
      <c r="F31" s="1">
        <f>C15-C16</f>
        <v>26.693</v>
      </c>
    </row>
  </sheetData>
  <sheetProtection/>
  <mergeCells count="9">
    <mergeCell ref="A27:Q27"/>
    <mergeCell ref="N1:Q1"/>
    <mergeCell ref="B2:Q2"/>
    <mergeCell ref="P3:Q3"/>
    <mergeCell ref="A4:A5"/>
    <mergeCell ref="B4:B5"/>
    <mergeCell ref="C4:G4"/>
    <mergeCell ref="H4:L4"/>
    <mergeCell ref="M4:Q4"/>
  </mergeCells>
  <printOptions/>
  <pageMargins left="0.29" right="0.26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T26"/>
  <sheetViews>
    <sheetView view="pageBreakPreview" zoomScale="120" zoomScaleSheetLayoutView="120" zoomScalePageLayoutView="0" workbookViewId="0" topLeftCell="A1">
      <selection activeCell="G32" sqref="G32"/>
    </sheetView>
  </sheetViews>
  <sheetFormatPr defaultColWidth="9.00390625" defaultRowHeight="12.75"/>
  <cols>
    <col min="1" max="1" width="6.00390625" style="1" customWidth="1"/>
    <col min="2" max="2" width="35.625" style="1" customWidth="1"/>
    <col min="3" max="4" width="6.25390625" style="1" customWidth="1"/>
    <col min="5" max="5" width="6.125" style="1" customWidth="1"/>
    <col min="6" max="7" width="6.75390625" style="1" customWidth="1"/>
    <col min="8" max="8" width="6.875" style="1" customWidth="1"/>
    <col min="9" max="9" width="6.125" style="1" customWidth="1"/>
    <col min="10" max="10" width="6.25390625" style="1" customWidth="1"/>
    <col min="11" max="12" width="6.375" style="1" customWidth="1"/>
    <col min="13" max="14" width="6.25390625" style="1" customWidth="1"/>
    <col min="15" max="16" width="6.375" style="1" customWidth="1"/>
    <col min="17" max="17" width="6.625" style="1" customWidth="1"/>
    <col min="18" max="19" width="9.125" style="1" customWidth="1"/>
    <col min="20" max="20" width="7.875" style="1" customWidth="1"/>
    <col min="21" max="16384" width="9.125" style="1" customWidth="1"/>
  </cols>
  <sheetData>
    <row r="1" spans="1:17" ht="17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62" t="s">
        <v>41</v>
      </c>
      <c r="O1" s="162"/>
      <c r="P1" s="162"/>
      <c r="Q1" s="162"/>
    </row>
    <row r="2" spans="1:19" ht="19.5" customHeight="1">
      <c r="A2" s="7"/>
      <c r="B2" s="151" t="s">
        <v>40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2"/>
      <c r="S2" s="2"/>
    </row>
    <row r="3" spans="1:17" ht="25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52" t="s">
        <v>42</v>
      </c>
      <c r="Q3" s="152"/>
    </row>
    <row r="4" spans="1:17" ht="24.75" customHeight="1">
      <c r="A4" s="153" t="s">
        <v>26</v>
      </c>
      <c r="B4" s="155" t="s">
        <v>0</v>
      </c>
      <c r="C4" s="157" t="s">
        <v>53</v>
      </c>
      <c r="D4" s="158"/>
      <c r="E4" s="158"/>
      <c r="F4" s="158"/>
      <c r="G4" s="158"/>
      <c r="H4" s="157" t="s">
        <v>54</v>
      </c>
      <c r="I4" s="158"/>
      <c r="J4" s="158"/>
      <c r="K4" s="158"/>
      <c r="L4" s="159"/>
      <c r="M4" s="158" t="s">
        <v>55</v>
      </c>
      <c r="N4" s="160"/>
      <c r="O4" s="160"/>
      <c r="P4" s="160"/>
      <c r="Q4" s="161"/>
    </row>
    <row r="5" spans="1:17" ht="12.75">
      <c r="A5" s="154"/>
      <c r="B5" s="156"/>
      <c r="C5" s="9" t="s">
        <v>1</v>
      </c>
      <c r="D5" s="10" t="s">
        <v>2</v>
      </c>
      <c r="E5" s="10" t="s">
        <v>3</v>
      </c>
      <c r="F5" s="10" t="s">
        <v>4</v>
      </c>
      <c r="G5" s="55" t="s">
        <v>5</v>
      </c>
      <c r="H5" s="9" t="s">
        <v>1</v>
      </c>
      <c r="I5" s="10" t="s">
        <v>2</v>
      </c>
      <c r="J5" s="10" t="s">
        <v>3</v>
      </c>
      <c r="K5" s="10" t="s">
        <v>4</v>
      </c>
      <c r="L5" s="11" t="s">
        <v>5</v>
      </c>
      <c r="M5" s="59" t="s">
        <v>1</v>
      </c>
      <c r="N5" s="10" t="s">
        <v>2</v>
      </c>
      <c r="O5" s="10" t="s">
        <v>3</v>
      </c>
      <c r="P5" s="10" t="s">
        <v>4</v>
      </c>
      <c r="Q5" s="11" t="s">
        <v>5</v>
      </c>
    </row>
    <row r="6" spans="1:17" ht="12.75">
      <c r="A6" s="9">
        <v>1</v>
      </c>
      <c r="B6" s="11">
        <v>2</v>
      </c>
      <c r="C6" s="9">
        <v>3</v>
      </c>
      <c r="D6" s="10">
        <v>4</v>
      </c>
      <c r="E6" s="10">
        <v>5</v>
      </c>
      <c r="F6" s="10">
        <v>6</v>
      </c>
      <c r="G6" s="55">
        <v>7</v>
      </c>
      <c r="H6" s="9">
        <v>8</v>
      </c>
      <c r="I6" s="10">
        <v>9</v>
      </c>
      <c r="J6" s="10">
        <v>10</v>
      </c>
      <c r="K6" s="10">
        <v>11</v>
      </c>
      <c r="L6" s="11">
        <v>12</v>
      </c>
      <c r="M6" s="59">
        <v>13</v>
      </c>
      <c r="N6" s="10">
        <v>14</v>
      </c>
      <c r="O6" s="10">
        <v>15</v>
      </c>
      <c r="P6" s="10">
        <v>16</v>
      </c>
      <c r="Q6" s="11">
        <v>17</v>
      </c>
    </row>
    <row r="7" spans="1:20" ht="24.75" customHeight="1">
      <c r="A7" s="41" t="s">
        <v>6</v>
      </c>
      <c r="B7" s="42" t="s">
        <v>43</v>
      </c>
      <c r="C7" s="43">
        <f>C12</f>
        <v>3.4292</v>
      </c>
      <c r="D7" s="44"/>
      <c r="E7" s="44"/>
      <c r="F7" s="44">
        <f>F12</f>
        <v>3.4292</v>
      </c>
      <c r="G7" s="56"/>
      <c r="H7" s="43">
        <f>H12</f>
        <v>4.981</v>
      </c>
      <c r="I7" s="44"/>
      <c r="J7" s="44"/>
      <c r="K7" s="44">
        <f>K12</f>
        <v>4.981</v>
      </c>
      <c r="L7" s="45"/>
      <c r="M7" s="43">
        <f>M12</f>
        <v>5.7</v>
      </c>
      <c r="N7" s="44"/>
      <c r="O7" s="44"/>
      <c r="P7" s="44">
        <f>P12</f>
        <v>5.7</v>
      </c>
      <c r="Q7" s="45"/>
      <c r="R7" s="5"/>
      <c r="S7" s="5"/>
      <c r="T7" s="5"/>
    </row>
    <row r="8" spans="1:20" ht="12.75">
      <c r="A8" s="17" t="s">
        <v>7</v>
      </c>
      <c r="B8" s="18" t="s">
        <v>44</v>
      </c>
      <c r="C8" s="43"/>
      <c r="D8" s="44"/>
      <c r="E8" s="44"/>
      <c r="F8" s="44"/>
      <c r="G8" s="56"/>
      <c r="H8" s="43"/>
      <c r="I8" s="44"/>
      <c r="J8" s="44"/>
      <c r="K8" s="44"/>
      <c r="L8" s="45"/>
      <c r="M8" s="43"/>
      <c r="N8" s="44"/>
      <c r="O8" s="44"/>
      <c r="P8" s="44"/>
      <c r="Q8" s="45"/>
      <c r="T8" s="6"/>
    </row>
    <row r="9" spans="1:17" ht="12.75">
      <c r="A9" s="17" t="str">
        <f>'Б_эл.эн_2011-13'!A10</f>
        <v>1.1.1.</v>
      </c>
      <c r="B9" s="18" t="s">
        <v>4</v>
      </c>
      <c r="C9" s="43"/>
      <c r="D9" s="44"/>
      <c r="E9" s="44"/>
      <c r="F9" s="44"/>
      <c r="G9" s="56"/>
      <c r="H9" s="43"/>
      <c r="I9" s="44"/>
      <c r="J9" s="44"/>
      <c r="K9" s="44"/>
      <c r="L9" s="45"/>
      <c r="M9" s="43"/>
      <c r="N9" s="44"/>
      <c r="O9" s="44"/>
      <c r="P9" s="44"/>
      <c r="Q9" s="45"/>
    </row>
    <row r="10" spans="1:17" ht="12.75">
      <c r="A10" s="17" t="s">
        <v>11</v>
      </c>
      <c r="B10" s="18" t="s">
        <v>45</v>
      </c>
      <c r="C10" s="43"/>
      <c r="D10" s="44"/>
      <c r="E10" s="44"/>
      <c r="F10" s="44"/>
      <c r="G10" s="56"/>
      <c r="H10" s="43"/>
      <c r="I10" s="44"/>
      <c r="J10" s="44"/>
      <c r="K10" s="44"/>
      <c r="L10" s="45"/>
      <c r="M10" s="43"/>
      <c r="N10" s="44"/>
      <c r="O10" s="44"/>
      <c r="P10" s="44"/>
      <c r="Q10" s="45"/>
    </row>
    <row r="11" spans="1:17" ht="24" customHeight="1">
      <c r="A11" s="19" t="str">
        <f>'Б_эл.эн_2011-13'!A14</f>
        <v>1.3.</v>
      </c>
      <c r="B11" s="20" t="s">
        <v>28</v>
      </c>
      <c r="C11" s="46"/>
      <c r="D11" s="47"/>
      <c r="E11" s="47"/>
      <c r="F11" s="47"/>
      <c r="G11" s="57"/>
      <c r="H11" s="46"/>
      <c r="I11" s="47"/>
      <c r="J11" s="47"/>
      <c r="K11" s="47"/>
      <c r="L11" s="48"/>
      <c r="M11" s="46"/>
      <c r="N11" s="47"/>
      <c r="O11" s="47"/>
      <c r="P11" s="47"/>
      <c r="Q11" s="48"/>
    </row>
    <row r="12" spans="1:17" ht="12.75" customHeight="1">
      <c r="A12" s="19" t="str">
        <f>'Б_эл.эн_2011-13'!A15</f>
        <v>1.4.</v>
      </c>
      <c r="B12" s="20" t="s">
        <v>19</v>
      </c>
      <c r="C12" s="43">
        <f>F12</f>
        <v>3.4292</v>
      </c>
      <c r="D12" s="47"/>
      <c r="E12" s="47"/>
      <c r="F12" s="64">
        <v>3.4292</v>
      </c>
      <c r="G12" s="56"/>
      <c r="H12" s="43">
        <f>K12</f>
        <v>4.981</v>
      </c>
      <c r="I12" s="47"/>
      <c r="J12" s="47"/>
      <c r="K12" s="64">
        <v>4.981</v>
      </c>
      <c r="L12" s="45"/>
      <c r="M12" s="43">
        <f>P12</f>
        <v>5.7</v>
      </c>
      <c r="N12" s="47"/>
      <c r="O12" s="47"/>
      <c r="P12" s="64">
        <v>5.7</v>
      </c>
      <c r="Q12" s="45"/>
    </row>
    <row r="13" spans="1:20" ht="12.75">
      <c r="A13" s="17" t="s">
        <v>14</v>
      </c>
      <c r="B13" s="18" t="s">
        <v>46</v>
      </c>
      <c r="C13" s="43"/>
      <c r="D13" s="44"/>
      <c r="E13" s="44"/>
      <c r="F13" s="44"/>
      <c r="G13" s="56">
        <f>F12*G14/100</f>
        <v>0</v>
      </c>
      <c r="H13" s="43"/>
      <c r="I13" s="44"/>
      <c r="J13" s="44"/>
      <c r="K13" s="44"/>
      <c r="L13" s="45">
        <f>K12*L14/100</f>
        <v>0.4373318</v>
      </c>
      <c r="M13" s="43"/>
      <c r="N13" s="44"/>
      <c r="O13" s="44"/>
      <c r="P13" s="44"/>
      <c r="Q13" s="45">
        <f>P12*Q14/100</f>
        <v>0.50046</v>
      </c>
      <c r="R13" s="6"/>
      <c r="T13" s="6"/>
    </row>
    <row r="14" spans="1:17" ht="12.75">
      <c r="A14" s="17" t="s">
        <v>15</v>
      </c>
      <c r="B14" s="18" t="s">
        <v>21</v>
      </c>
      <c r="C14" s="54"/>
      <c r="D14" s="50"/>
      <c r="E14" s="50"/>
      <c r="F14" s="50"/>
      <c r="G14" s="63">
        <v>0</v>
      </c>
      <c r="H14" s="54"/>
      <c r="I14" s="50"/>
      <c r="J14" s="50"/>
      <c r="K14" s="50"/>
      <c r="L14" s="63">
        <v>8.78</v>
      </c>
      <c r="M14" s="54"/>
      <c r="N14" s="50"/>
      <c r="O14" s="50"/>
      <c r="P14" s="50"/>
      <c r="Q14" s="63">
        <v>8.78</v>
      </c>
    </row>
    <row r="15" spans="1:17" ht="25.5" customHeight="1">
      <c r="A15" s="19" t="s">
        <v>16</v>
      </c>
      <c r="B15" s="20" t="s">
        <v>47</v>
      </c>
      <c r="C15" s="43"/>
      <c r="D15" s="50"/>
      <c r="E15" s="50"/>
      <c r="F15" s="50"/>
      <c r="G15" s="28"/>
      <c r="H15" s="43"/>
      <c r="I15" s="50"/>
      <c r="J15" s="50"/>
      <c r="K15" s="50"/>
      <c r="L15" s="28"/>
      <c r="M15" s="43"/>
      <c r="N15" s="50"/>
      <c r="O15" s="50"/>
      <c r="P15" s="50"/>
      <c r="Q15" s="28"/>
    </row>
    <row r="16" spans="1:17" ht="12.75">
      <c r="A16" s="17" t="s">
        <v>29</v>
      </c>
      <c r="B16" s="18" t="s">
        <v>48</v>
      </c>
      <c r="C16" s="49"/>
      <c r="D16" s="50"/>
      <c r="E16" s="50"/>
      <c r="F16" s="50"/>
      <c r="G16" s="28">
        <f>F12-G13</f>
        <v>3.4292</v>
      </c>
      <c r="H16" s="49"/>
      <c r="I16" s="50"/>
      <c r="J16" s="50"/>
      <c r="K16" s="50"/>
      <c r="L16" s="28">
        <f>K12-L13</f>
        <v>4.5436682</v>
      </c>
      <c r="M16" s="49"/>
      <c r="N16" s="50"/>
      <c r="O16" s="50"/>
      <c r="P16" s="50"/>
      <c r="Q16" s="28">
        <f>P12-Q13</f>
        <v>5.19954</v>
      </c>
    </row>
    <row r="17" spans="1:17" ht="51" customHeight="1">
      <c r="A17" s="19" t="s">
        <v>30</v>
      </c>
      <c r="B17" s="20" t="s">
        <v>49</v>
      </c>
      <c r="C17" s="49"/>
      <c r="D17" s="50"/>
      <c r="E17" s="50"/>
      <c r="F17" s="50"/>
      <c r="G17" s="28">
        <f>G16</f>
        <v>3.4292</v>
      </c>
      <c r="H17" s="49"/>
      <c r="I17" s="50"/>
      <c r="J17" s="50"/>
      <c r="K17" s="50"/>
      <c r="L17" s="28">
        <f>L16</f>
        <v>4.5436682</v>
      </c>
      <c r="M17" s="49"/>
      <c r="N17" s="50"/>
      <c r="O17" s="50"/>
      <c r="P17" s="50"/>
      <c r="Q17" s="28">
        <f>Q16</f>
        <v>5.19954</v>
      </c>
    </row>
    <row r="18" spans="1:17" ht="24.75" customHeight="1">
      <c r="A18" s="19" t="s">
        <v>31</v>
      </c>
      <c r="B18" s="20" t="s">
        <v>50</v>
      </c>
      <c r="C18" s="46"/>
      <c r="D18" s="47"/>
      <c r="E18" s="47"/>
      <c r="F18" s="47"/>
      <c r="G18" s="57"/>
      <c r="H18" s="46"/>
      <c r="I18" s="47"/>
      <c r="J18" s="47"/>
      <c r="K18" s="47"/>
      <c r="L18" s="48"/>
      <c r="M18" s="60"/>
      <c r="N18" s="47"/>
      <c r="O18" s="47"/>
      <c r="P18" s="47"/>
      <c r="Q18" s="48"/>
    </row>
    <row r="19" spans="1:17" ht="13.5" thickBot="1">
      <c r="A19" s="21" t="s">
        <v>32</v>
      </c>
      <c r="B19" s="22" t="s">
        <v>51</v>
      </c>
      <c r="C19" s="51"/>
      <c r="D19" s="52"/>
      <c r="E19" s="52"/>
      <c r="F19" s="52"/>
      <c r="G19" s="58"/>
      <c r="H19" s="51"/>
      <c r="I19" s="52"/>
      <c r="J19" s="52"/>
      <c r="K19" s="52"/>
      <c r="L19" s="53"/>
      <c r="M19" s="61"/>
      <c r="N19" s="52"/>
      <c r="O19" s="52"/>
      <c r="P19" s="52"/>
      <c r="Q19" s="53"/>
    </row>
    <row r="20" ht="12.75" customHeight="1"/>
    <row r="22" spans="1:17" ht="12.75">
      <c r="A22" s="148" t="s">
        <v>52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4" ht="11.25">
      <c r="C24" s="3"/>
    </row>
    <row r="25" spans="3:4" ht="11.25">
      <c r="C25" s="3"/>
      <c r="D25" s="4"/>
    </row>
    <row r="26" ht="11.25">
      <c r="C26" s="3"/>
    </row>
  </sheetData>
  <sheetProtection/>
  <mergeCells count="9">
    <mergeCell ref="A22:Q22"/>
    <mergeCell ref="N1:Q1"/>
    <mergeCell ref="B2:Q2"/>
    <mergeCell ref="P3:Q3"/>
    <mergeCell ref="A4:A5"/>
    <mergeCell ref="B4:B5"/>
    <mergeCell ref="C4:G4"/>
    <mergeCell ref="H4:L4"/>
    <mergeCell ref="M4:Q4"/>
  </mergeCells>
  <printOptions/>
  <pageMargins left="0.3" right="0.26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N29"/>
  <sheetViews>
    <sheetView view="pageBreakPreview" zoomScale="120" zoomScaleSheetLayoutView="120" zoomScalePageLayoutView="0" workbookViewId="0" topLeftCell="A1">
      <selection activeCell="G32" sqref="G32"/>
    </sheetView>
  </sheetViews>
  <sheetFormatPr defaultColWidth="9.00390625" defaultRowHeight="12.75"/>
  <cols>
    <col min="1" max="1" width="5.00390625" style="1" customWidth="1"/>
    <col min="2" max="2" width="32.625" style="1" customWidth="1"/>
    <col min="3" max="4" width="9.75390625" style="1" customWidth="1"/>
    <col min="5" max="5" width="9.875" style="1" customWidth="1"/>
    <col min="6" max="6" width="10.25390625" style="1" customWidth="1"/>
    <col min="7" max="7" width="10.00390625" style="1" customWidth="1"/>
    <col min="8" max="8" width="9.875" style="1" customWidth="1"/>
    <col min="9" max="10" width="9.625" style="1" customWidth="1"/>
    <col min="11" max="11" width="9.875" style="1" customWidth="1"/>
    <col min="12" max="12" width="10.00390625" style="1" customWidth="1"/>
    <col min="13" max="16384" width="9.125" style="1" customWidth="1"/>
  </cols>
  <sheetData>
    <row r="1" spans="1:12" ht="17.25" customHeight="1">
      <c r="A1" s="8"/>
      <c r="B1" s="8"/>
      <c r="C1" s="8"/>
      <c r="D1" s="8"/>
      <c r="E1" s="8"/>
      <c r="F1" s="8"/>
      <c r="G1" s="8"/>
      <c r="H1" s="8"/>
      <c r="J1" s="71"/>
      <c r="K1" s="71"/>
      <c r="L1" s="71" t="s">
        <v>39</v>
      </c>
    </row>
    <row r="2" spans="1:14" ht="19.5" customHeight="1">
      <c r="A2" s="8"/>
      <c r="B2" s="151" t="s">
        <v>23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2"/>
      <c r="N2" s="2"/>
    </row>
    <row r="3" spans="1:12" ht="25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152" t="s">
        <v>24</v>
      </c>
      <c r="L3" s="152"/>
    </row>
    <row r="4" spans="1:12" ht="24.75" customHeight="1">
      <c r="A4" s="153" t="s">
        <v>26</v>
      </c>
      <c r="B4" s="155" t="s">
        <v>0</v>
      </c>
      <c r="C4" s="157" t="s">
        <v>62</v>
      </c>
      <c r="D4" s="158"/>
      <c r="E4" s="158"/>
      <c r="F4" s="158"/>
      <c r="G4" s="159"/>
      <c r="H4" s="157" t="s">
        <v>63</v>
      </c>
      <c r="I4" s="158"/>
      <c r="J4" s="158"/>
      <c r="K4" s="158"/>
      <c r="L4" s="159"/>
    </row>
    <row r="5" spans="1:12" ht="12.75">
      <c r="A5" s="154"/>
      <c r="B5" s="156"/>
      <c r="C5" s="9" t="s">
        <v>1</v>
      </c>
      <c r="D5" s="10" t="s">
        <v>2</v>
      </c>
      <c r="E5" s="10" t="s">
        <v>3</v>
      </c>
      <c r="F5" s="10" t="s">
        <v>4</v>
      </c>
      <c r="G5" s="11" t="s">
        <v>5</v>
      </c>
      <c r="H5" s="9" t="s">
        <v>1</v>
      </c>
      <c r="I5" s="10" t="s">
        <v>2</v>
      </c>
      <c r="J5" s="10" t="s">
        <v>3</v>
      </c>
      <c r="K5" s="10" t="s">
        <v>4</v>
      </c>
      <c r="L5" s="11" t="s">
        <v>5</v>
      </c>
    </row>
    <row r="6" spans="1:12" ht="13.5" thickBot="1">
      <c r="A6" s="12">
        <v>1</v>
      </c>
      <c r="B6" s="13">
        <v>2</v>
      </c>
      <c r="C6" s="12">
        <v>8</v>
      </c>
      <c r="D6" s="14">
        <v>9</v>
      </c>
      <c r="E6" s="14">
        <v>10</v>
      </c>
      <c r="F6" s="14">
        <v>11</v>
      </c>
      <c r="G6" s="13">
        <v>12</v>
      </c>
      <c r="H6" s="12">
        <v>8</v>
      </c>
      <c r="I6" s="14">
        <v>9</v>
      </c>
      <c r="J6" s="14">
        <v>10</v>
      </c>
      <c r="K6" s="14">
        <v>11</v>
      </c>
      <c r="L6" s="13">
        <v>12</v>
      </c>
    </row>
    <row r="7" spans="1:12" ht="24.75" customHeight="1">
      <c r="A7" s="15" t="s">
        <v>6</v>
      </c>
      <c r="B7" s="16" t="s">
        <v>25</v>
      </c>
      <c r="C7" s="23">
        <f>F7</f>
        <v>12.86</v>
      </c>
      <c r="D7" s="24"/>
      <c r="E7" s="24"/>
      <c r="F7" s="24">
        <f>F8+F11+F12+F13</f>
        <v>12.86</v>
      </c>
      <c r="G7" s="25">
        <f>F17</f>
        <v>12.86</v>
      </c>
      <c r="H7" s="23">
        <f>K7</f>
        <v>13.928844</v>
      </c>
      <c r="I7" s="24"/>
      <c r="J7" s="24"/>
      <c r="K7" s="24">
        <f>K8+K11+K12+K13</f>
        <v>13.928844</v>
      </c>
      <c r="L7" s="25">
        <f>K17</f>
        <v>13.928844</v>
      </c>
    </row>
    <row r="8" spans="1:12" ht="12.75">
      <c r="A8" s="17" t="s">
        <v>7</v>
      </c>
      <c r="B8" s="18" t="s">
        <v>17</v>
      </c>
      <c r="C8" s="26">
        <f>G8</f>
        <v>12.86</v>
      </c>
      <c r="D8" s="27"/>
      <c r="E8" s="27"/>
      <c r="F8" s="27"/>
      <c r="G8" s="28">
        <f>G7</f>
        <v>12.86</v>
      </c>
      <c r="H8" s="26">
        <f>L8</f>
        <v>13.928844</v>
      </c>
      <c r="I8" s="27"/>
      <c r="J8" s="27"/>
      <c r="K8" s="27"/>
      <c r="L8" s="28">
        <f>L7</f>
        <v>13.928844</v>
      </c>
    </row>
    <row r="9" spans="1:12" ht="12.75">
      <c r="A9" s="17"/>
      <c r="B9" s="18" t="s">
        <v>18</v>
      </c>
      <c r="C9" s="26"/>
      <c r="D9" s="27"/>
      <c r="E9" s="27"/>
      <c r="F9" s="27"/>
      <c r="G9" s="28"/>
      <c r="H9" s="26"/>
      <c r="I9" s="27"/>
      <c r="J9" s="27"/>
      <c r="K9" s="27"/>
      <c r="L9" s="28"/>
    </row>
    <row r="10" spans="1:12" ht="12" customHeight="1">
      <c r="A10" s="17" t="s">
        <v>8</v>
      </c>
      <c r="B10" s="18" t="s">
        <v>4</v>
      </c>
      <c r="C10" s="26"/>
      <c r="D10" s="27"/>
      <c r="E10" s="27"/>
      <c r="F10" s="27"/>
      <c r="G10" s="28"/>
      <c r="H10" s="26"/>
      <c r="I10" s="27"/>
      <c r="J10" s="27"/>
      <c r="K10" s="27"/>
      <c r="L10" s="28"/>
    </row>
    <row r="11" spans="1:12" ht="12.75">
      <c r="A11" s="17" t="s">
        <v>11</v>
      </c>
      <c r="B11" s="18" t="s">
        <v>27</v>
      </c>
      <c r="C11" s="26">
        <f>G11</f>
        <v>12.86</v>
      </c>
      <c r="D11" s="27"/>
      <c r="E11" s="27"/>
      <c r="F11" s="27"/>
      <c r="G11" s="28">
        <f>G8</f>
        <v>12.86</v>
      </c>
      <c r="H11" s="26">
        <f>L11</f>
        <v>13.928844</v>
      </c>
      <c r="I11" s="27"/>
      <c r="J11" s="27"/>
      <c r="K11" s="27"/>
      <c r="L11" s="28">
        <f>L8</f>
        <v>13.928844</v>
      </c>
    </row>
    <row r="12" spans="1:12" ht="25.5" customHeight="1">
      <c r="A12" s="19" t="s">
        <v>12</v>
      </c>
      <c r="B12" s="20" t="s">
        <v>28</v>
      </c>
      <c r="C12" s="26"/>
      <c r="D12" s="27"/>
      <c r="E12" s="27"/>
      <c r="F12" s="27"/>
      <c r="G12" s="28"/>
      <c r="H12" s="26"/>
      <c r="I12" s="27"/>
      <c r="J12" s="27"/>
      <c r="K12" s="27"/>
      <c r="L12" s="28"/>
    </row>
    <row r="13" spans="1:12" ht="12.75" customHeight="1">
      <c r="A13" s="19" t="s">
        <v>13</v>
      </c>
      <c r="B13" s="20" t="s">
        <v>19</v>
      </c>
      <c r="C13" s="26">
        <f>F13</f>
        <v>12.86</v>
      </c>
      <c r="D13" s="27"/>
      <c r="E13" s="27"/>
      <c r="F13" s="32">
        <v>12.86</v>
      </c>
      <c r="G13" s="28"/>
      <c r="H13" s="26">
        <f>K13</f>
        <v>13.928844</v>
      </c>
      <c r="I13" s="27"/>
      <c r="J13" s="27"/>
      <c r="K13" s="32">
        <v>13.928844</v>
      </c>
      <c r="L13" s="28"/>
    </row>
    <row r="14" spans="1:12" ht="12.75">
      <c r="A14" s="17" t="s">
        <v>14</v>
      </c>
      <c r="B14" s="18" t="s">
        <v>20</v>
      </c>
      <c r="C14" s="33">
        <f>G14</f>
        <v>1.1291079999999998</v>
      </c>
      <c r="D14" s="27"/>
      <c r="E14" s="27"/>
      <c r="F14" s="27"/>
      <c r="G14" s="28">
        <f>F13*G15/100</f>
        <v>1.1291079999999998</v>
      </c>
      <c r="H14" s="33">
        <f>L14</f>
        <v>1.2229525032</v>
      </c>
      <c r="I14" s="27"/>
      <c r="J14" s="27"/>
      <c r="K14" s="27"/>
      <c r="L14" s="28">
        <f>K13*L15/100</f>
        <v>1.2229525032</v>
      </c>
    </row>
    <row r="15" spans="1:12" ht="12.75">
      <c r="A15" s="17" t="s">
        <v>15</v>
      </c>
      <c r="B15" s="18" t="s">
        <v>21</v>
      </c>
      <c r="C15" s="33">
        <f>G15</f>
        <v>8.78</v>
      </c>
      <c r="D15" s="27"/>
      <c r="E15" s="27"/>
      <c r="F15" s="27"/>
      <c r="G15" s="63">
        <v>8.78</v>
      </c>
      <c r="H15" s="33">
        <f>L15</f>
        <v>8.78</v>
      </c>
      <c r="I15" s="27"/>
      <c r="J15" s="27"/>
      <c r="K15" s="27"/>
      <c r="L15" s="63">
        <v>8.78</v>
      </c>
    </row>
    <row r="16" spans="1:12" ht="39" customHeight="1">
      <c r="A16" s="19" t="s">
        <v>16</v>
      </c>
      <c r="B16" s="20" t="s">
        <v>38</v>
      </c>
      <c r="C16" s="33"/>
      <c r="D16" s="27"/>
      <c r="E16" s="27"/>
      <c r="F16" s="27"/>
      <c r="G16" s="28"/>
      <c r="H16" s="33"/>
      <c r="I16" s="27"/>
      <c r="J16" s="27"/>
      <c r="K16" s="27"/>
      <c r="L16" s="28"/>
    </row>
    <row r="17" spans="1:12" ht="12.75">
      <c r="A17" s="17" t="s">
        <v>29</v>
      </c>
      <c r="B17" s="18" t="s">
        <v>22</v>
      </c>
      <c r="C17" s="26">
        <f>G17</f>
        <v>11.730891999999999</v>
      </c>
      <c r="D17" s="27"/>
      <c r="E17" s="27"/>
      <c r="F17" s="27">
        <f>F13</f>
        <v>12.86</v>
      </c>
      <c r="G17" s="28">
        <f>F7-G14</f>
        <v>11.730891999999999</v>
      </c>
      <c r="H17" s="26">
        <f>L17</f>
        <v>12.7058914968</v>
      </c>
      <c r="I17" s="27"/>
      <c r="J17" s="27"/>
      <c r="K17" s="27">
        <f>K13</f>
        <v>13.928844</v>
      </c>
      <c r="L17" s="28">
        <f>K7-L14</f>
        <v>12.7058914968</v>
      </c>
    </row>
    <row r="18" spans="1:12" ht="27" customHeight="1">
      <c r="A18" s="19" t="s">
        <v>30</v>
      </c>
      <c r="B18" s="20" t="s">
        <v>37</v>
      </c>
      <c r="C18" s="26">
        <f>G18</f>
        <v>11.730891999999999</v>
      </c>
      <c r="D18" s="27"/>
      <c r="E18" s="27"/>
      <c r="F18" s="27"/>
      <c r="G18" s="28">
        <f>G17</f>
        <v>11.730891999999999</v>
      </c>
      <c r="H18" s="26">
        <f>L18</f>
        <v>12.7058914968</v>
      </c>
      <c r="I18" s="27"/>
      <c r="J18" s="27"/>
      <c r="K18" s="27"/>
      <c r="L18" s="28">
        <f>L17</f>
        <v>12.7058914968</v>
      </c>
    </row>
    <row r="19" spans="1:12" ht="24" customHeight="1">
      <c r="A19" s="19"/>
      <c r="B19" s="20" t="s">
        <v>34</v>
      </c>
      <c r="C19" s="35"/>
      <c r="D19" s="36"/>
      <c r="E19" s="36"/>
      <c r="F19" s="36"/>
      <c r="G19" s="37"/>
      <c r="H19" s="35"/>
      <c r="I19" s="36"/>
      <c r="J19" s="36"/>
      <c r="K19" s="36"/>
      <c r="L19" s="37"/>
    </row>
    <row r="20" spans="1:12" ht="12.75">
      <c r="A20" s="19"/>
      <c r="B20" s="18" t="s">
        <v>33</v>
      </c>
      <c r="C20" s="29"/>
      <c r="D20" s="30"/>
      <c r="E20" s="30"/>
      <c r="F20" s="30"/>
      <c r="G20" s="31"/>
      <c r="H20" s="29"/>
      <c r="I20" s="30"/>
      <c r="J20" s="30"/>
      <c r="K20" s="30"/>
      <c r="L20" s="31"/>
    </row>
    <row r="21" spans="1:12" ht="12.75">
      <c r="A21" s="19" t="s">
        <v>31</v>
      </c>
      <c r="B21" s="18" t="s">
        <v>35</v>
      </c>
      <c r="C21" s="29"/>
      <c r="D21" s="30"/>
      <c r="E21" s="30"/>
      <c r="F21" s="30"/>
      <c r="G21" s="31"/>
      <c r="H21" s="29"/>
      <c r="I21" s="30"/>
      <c r="J21" s="30"/>
      <c r="K21" s="30"/>
      <c r="L21" s="31"/>
    </row>
    <row r="22" spans="1:12" ht="13.5" thickBot="1">
      <c r="A22" s="21" t="s">
        <v>32</v>
      </c>
      <c r="B22" s="22" t="s">
        <v>36</v>
      </c>
      <c r="C22" s="38"/>
      <c r="D22" s="39"/>
      <c r="E22" s="39"/>
      <c r="F22" s="39"/>
      <c r="G22" s="40"/>
      <c r="H22" s="38"/>
      <c r="I22" s="39"/>
      <c r="J22" s="39"/>
      <c r="K22" s="39"/>
      <c r="L22" s="40"/>
    </row>
    <row r="25" spans="1:12" ht="12.75">
      <c r="A25" s="148" t="s">
        <v>61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</row>
    <row r="29" ht="11.25">
      <c r="F29" s="1">
        <f>C13-C14</f>
        <v>11.730891999999999</v>
      </c>
    </row>
  </sheetData>
  <sheetProtection/>
  <mergeCells count="7">
    <mergeCell ref="A25:L25"/>
    <mergeCell ref="B2:L2"/>
    <mergeCell ref="K3:L3"/>
    <mergeCell ref="A4:A5"/>
    <mergeCell ref="B4:B5"/>
    <mergeCell ref="C4:G4"/>
    <mergeCell ref="H4:L4"/>
  </mergeCells>
  <printOptions/>
  <pageMargins left="0.29" right="0.26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O26"/>
  <sheetViews>
    <sheetView view="pageBreakPreview" zoomScale="120" zoomScaleSheetLayoutView="120" zoomScalePageLayoutView="0" workbookViewId="0" topLeftCell="A1">
      <selection activeCell="G32" sqref="G32"/>
    </sheetView>
  </sheetViews>
  <sheetFormatPr defaultColWidth="9.00390625" defaultRowHeight="12.75"/>
  <cols>
    <col min="1" max="1" width="6.00390625" style="1" customWidth="1"/>
    <col min="2" max="2" width="37.125" style="1" customWidth="1"/>
    <col min="3" max="4" width="9.625" style="1" customWidth="1"/>
    <col min="5" max="5" width="9.25390625" style="1" customWidth="1"/>
    <col min="6" max="6" width="9.625" style="1" customWidth="1"/>
    <col min="7" max="7" width="9.00390625" style="1" customWidth="1"/>
    <col min="8" max="8" width="9.125" style="1" customWidth="1"/>
    <col min="9" max="9" width="8.875" style="1" customWidth="1"/>
    <col min="10" max="10" width="8.75390625" style="1" customWidth="1"/>
    <col min="11" max="11" width="9.00390625" style="1" customWidth="1"/>
    <col min="12" max="14" width="9.125" style="1" customWidth="1"/>
    <col min="15" max="15" width="7.875" style="1" customWidth="1"/>
    <col min="16" max="16384" width="9.125" style="1" customWidth="1"/>
  </cols>
  <sheetData>
    <row r="1" spans="1:12" ht="17.25" customHeight="1">
      <c r="A1" s="7"/>
      <c r="B1" s="7"/>
      <c r="C1" s="7"/>
      <c r="D1" s="7"/>
      <c r="E1" s="7"/>
      <c r="F1" s="7"/>
      <c r="G1" s="7"/>
      <c r="H1" s="7"/>
      <c r="I1" s="162" t="s">
        <v>41</v>
      </c>
      <c r="J1" s="162"/>
      <c r="K1" s="162"/>
      <c r="L1" s="162"/>
    </row>
    <row r="2" spans="1:14" ht="19.5" customHeight="1">
      <c r="A2" s="7"/>
      <c r="B2" s="151" t="s">
        <v>40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2"/>
      <c r="N2" s="2"/>
    </row>
    <row r="3" spans="1:12" ht="25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152" t="s">
        <v>42</v>
      </c>
      <c r="L3" s="152"/>
    </row>
    <row r="4" spans="1:12" ht="24.75" customHeight="1">
      <c r="A4" s="153" t="s">
        <v>26</v>
      </c>
      <c r="B4" s="155" t="s">
        <v>0</v>
      </c>
      <c r="C4" s="157" t="s">
        <v>62</v>
      </c>
      <c r="D4" s="158"/>
      <c r="E4" s="158"/>
      <c r="F4" s="158"/>
      <c r="G4" s="159"/>
      <c r="H4" s="157" t="s">
        <v>63</v>
      </c>
      <c r="I4" s="158"/>
      <c r="J4" s="158"/>
      <c r="K4" s="158"/>
      <c r="L4" s="159"/>
    </row>
    <row r="5" spans="1:12" ht="12.75">
      <c r="A5" s="154"/>
      <c r="B5" s="156"/>
      <c r="C5" s="9" t="s">
        <v>1</v>
      </c>
      <c r="D5" s="10" t="s">
        <v>2</v>
      </c>
      <c r="E5" s="10" t="s">
        <v>3</v>
      </c>
      <c r="F5" s="10" t="s">
        <v>4</v>
      </c>
      <c r="G5" s="11" t="s">
        <v>5</v>
      </c>
      <c r="H5" s="9" t="s">
        <v>1</v>
      </c>
      <c r="I5" s="10" t="s">
        <v>2</v>
      </c>
      <c r="J5" s="10" t="s">
        <v>3</v>
      </c>
      <c r="K5" s="10" t="s">
        <v>4</v>
      </c>
      <c r="L5" s="11" t="s">
        <v>5</v>
      </c>
    </row>
    <row r="6" spans="1:12" ht="12.75">
      <c r="A6" s="9">
        <v>1</v>
      </c>
      <c r="B6" s="11">
        <v>2</v>
      </c>
      <c r="C6" s="9">
        <v>3</v>
      </c>
      <c r="D6" s="10">
        <v>4</v>
      </c>
      <c r="E6" s="10">
        <v>5</v>
      </c>
      <c r="F6" s="10">
        <v>6</v>
      </c>
      <c r="G6" s="11">
        <v>7</v>
      </c>
      <c r="H6" s="9">
        <v>13</v>
      </c>
      <c r="I6" s="10">
        <v>14</v>
      </c>
      <c r="J6" s="10">
        <v>15</v>
      </c>
      <c r="K6" s="10">
        <v>16</v>
      </c>
      <c r="L6" s="11">
        <v>17</v>
      </c>
    </row>
    <row r="7" spans="1:15" ht="24.75" customHeight="1">
      <c r="A7" s="41" t="s">
        <v>6</v>
      </c>
      <c r="B7" s="42" t="s">
        <v>43</v>
      </c>
      <c r="C7" s="49">
        <f>C12</f>
        <v>4.98</v>
      </c>
      <c r="D7" s="50"/>
      <c r="E7" s="50"/>
      <c r="F7" s="50">
        <f>F12</f>
        <v>4.98</v>
      </c>
      <c r="G7" s="74">
        <f>F7</f>
        <v>4.98</v>
      </c>
      <c r="H7" s="49">
        <f>H12</f>
        <v>4.98</v>
      </c>
      <c r="I7" s="50"/>
      <c r="J7" s="50"/>
      <c r="K7" s="50">
        <f>K12</f>
        <v>4.98</v>
      </c>
      <c r="L7" s="74">
        <f>K7</f>
        <v>4.98</v>
      </c>
      <c r="M7" s="5"/>
      <c r="N7" s="5"/>
      <c r="O7" s="5"/>
    </row>
    <row r="8" spans="1:15" ht="12.75">
      <c r="A8" s="17" t="s">
        <v>7</v>
      </c>
      <c r="B8" s="18" t="s">
        <v>44</v>
      </c>
      <c r="C8" s="49">
        <f>G8</f>
        <v>4.98</v>
      </c>
      <c r="D8" s="50"/>
      <c r="E8" s="50"/>
      <c r="F8" s="50"/>
      <c r="G8" s="74">
        <f>G7</f>
        <v>4.98</v>
      </c>
      <c r="H8" s="49">
        <f>L8</f>
        <v>4.98</v>
      </c>
      <c r="I8" s="50"/>
      <c r="J8" s="50"/>
      <c r="K8" s="50"/>
      <c r="L8" s="74">
        <f>L7</f>
        <v>4.98</v>
      </c>
      <c r="O8" s="6"/>
    </row>
    <row r="9" spans="1:12" ht="12.75">
      <c r="A9" s="17" t="str">
        <f>'Б_эл.эн_2011-13'!A10</f>
        <v>1.1.1.</v>
      </c>
      <c r="B9" s="18" t="s">
        <v>4</v>
      </c>
      <c r="C9" s="49">
        <f>G9</f>
        <v>4.98</v>
      </c>
      <c r="D9" s="50"/>
      <c r="E9" s="50"/>
      <c r="F9" s="50"/>
      <c r="G9" s="74">
        <f>G8</f>
        <v>4.98</v>
      </c>
      <c r="H9" s="49">
        <f>L9</f>
        <v>4.98</v>
      </c>
      <c r="I9" s="50"/>
      <c r="J9" s="50"/>
      <c r="K9" s="50"/>
      <c r="L9" s="74">
        <f>L8</f>
        <v>4.98</v>
      </c>
    </row>
    <row r="10" spans="1:12" ht="12.75">
      <c r="A10" s="17" t="s">
        <v>11</v>
      </c>
      <c r="B10" s="18" t="s">
        <v>45</v>
      </c>
      <c r="C10" s="49"/>
      <c r="D10" s="50"/>
      <c r="E10" s="50"/>
      <c r="F10" s="50"/>
      <c r="G10" s="74"/>
      <c r="H10" s="49"/>
      <c r="I10" s="50"/>
      <c r="J10" s="50"/>
      <c r="K10" s="50"/>
      <c r="L10" s="74"/>
    </row>
    <row r="11" spans="1:12" ht="24" customHeight="1">
      <c r="A11" s="19" t="str">
        <f>'Б_эл.эн_2011-13'!A14</f>
        <v>1.3.</v>
      </c>
      <c r="B11" s="20" t="s">
        <v>28</v>
      </c>
      <c r="C11" s="49"/>
      <c r="D11" s="50"/>
      <c r="E11" s="50"/>
      <c r="F11" s="50"/>
      <c r="G11" s="74"/>
      <c r="H11" s="49"/>
      <c r="I11" s="50"/>
      <c r="J11" s="50"/>
      <c r="K11" s="50"/>
      <c r="L11" s="74"/>
    </row>
    <row r="12" spans="1:12" ht="12.75" customHeight="1">
      <c r="A12" s="19" t="str">
        <f>'Б_эл.эн_2011-13'!A15</f>
        <v>1.4.</v>
      </c>
      <c r="B12" s="20" t="s">
        <v>19</v>
      </c>
      <c r="C12" s="49">
        <f>F12</f>
        <v>4.98</v>
      </c>
      <c r="D12" s="50"/>
      <c r="E12" s="50"/>
      <c r="F12" s="75">
        <v>4.98</v>
      </c>
      <c r="G12" s="74"/>
      <c r="H12" s="49">
        <f>K12</f>
        <v>4.98</v>
      </c>
      <c r="I12" s="50"/>
      <c r="J12" s="50"/>
      <c r="K12" s="75">
        <v>4.98</v>
      </c>
      <c r="L12" s="74"/>
    </row>
    <row r="13" spans="1:15" ht="12.75">
      <c r="A13" s="17" t="s">
        <v>14</v>
      </c>
      <c r="B13" s="18" t="s">
        <v>46</v>
      </c>
      <c r="C13" s="49">
        <f>G13</f>
        <v>0.437244</v>
      </c>
      <c r="D13" s="50"/>
      <c r="E13" s="50"/>
      <c r="F13" s="50"/>
      <c r="G13" s="74">
        <f>F12*G14/100</f>
        <v>0.437244</v>
      </c>
      <c r="H13" s="49">
        <f>L13</f>
        <v>0.437244</v>
      </c>
      <c r="I13" s="50"/>
      <c r="J13" s="50"/>
      <c r="K13" s="50"/>
      <c r="L13" s="74">
        <f>K12*L14/100</f>
        <v>0.437244</v>
      </c>
      <c r="M13" s="6"/>
      <c r="O13" s="6"/>
    </row>
    <row r="14" spans="1:12" ht="12.75">
      <c r="A14" s="17" t="s">
        <v>15</v>
      </c>
      <c r="B14" s="18" t="s">
        <v>21</v>
      </c>
      <c r="C14" s="54">
        <f>G14</f>
        <v>8.78</v>
      </c>
      <c r="D14" s="50"/>
      <c r="E14" s="50"/>
      <c r="F14" s="50"/>
      <c r="G14" s="63">
        <v>8.78</v>
      </c>
      <c r="H14" s="54">
        <f>L14</f>
        <v>8.78</v>
      </c>
      <c r="I14" s="50"/>
      <c r="J14" s="50"/>
      <c r="K14" s="50"/>
      <c r="L14" s="63">
        <v>8.78</v>
      </c>
    </row>
    <row r="15" spans="1:12" ht="25.5" customHeight="1">
      <c r="A15" s="19" t="s">
        <v>16</v>
      </c>
      <c r="B15" s="20" t="s">
        <v>47</v>
      </c>
      <c r="C15" s="49"/>
      <c r="D15" s="50"/>
      <c r="E15" s="50"/>
      <c r="F15" s="50"/>
      <c r="G15" s="67"/>
      <c r="H15" s="49"/>
      <c r="I15" s="50"/>
      <c r="J15" s="50"/>
      <c r="K15" s="50"/>
      <c r="L15" s="67"/>
    </row>
    <row r="16" spans="1:12" ht="12.75">
      <c r="A16" s="17" t="s">
        <v>29</v>
      </c>
      <c r="B16" s="18" t="s">
        <v>48</v>
      </c>
      <c r="C16" s="49">
        <f>G16</f>
        <v>4.542756000000001</v>
      </c>
      <c r="D16" s="50"/>
      <c r="E16" s="50"/>
      <c r="F16" s="50">
        <f>F12</f>
        <v>4.98</v>
      </c>
      <c r="G16" s="67">
        <f>F12-G13</f>
        <v>4.542756000000001</v>
      </c>
      <c r="H16" s="49">
        <f>L16</f>
        <v>4.542756000000001</v>
      </c>
      <c r="I16" s="50"/>
      <c r="J16" s="50"/>
      <c r="K16" s="50">
        <f>K12</f>
        <v>4.98</v>
      </c>
      <c r="L16" s="67">
        <f>K12-L13</f>
        <v>4.542756000000001</v>
      </c>
    </row>
    <row r="17" spans="1:12" ht="51" customHeight="1">
      <c r="A17" s="19" t="s">
        <v>30</v>
      </c>
      <c r="B17" s="20" t="s">
        <v>49</v>
      </c>
      <c r="C17" s="49">
        <f>G17</f>
        <v>4.542756000000001</v>
      </c>
      <c r="D17" s="50"/>
      <c r="E17" s="50"/>
      <c r="F17" s="50"/>
      <c r="G17" s="67">
        <f>G16</f>
        <v>4.542756000000001</v>
      </c>
      <c r="H17" s="49">
        <f>L17</f>
        <v>4.542756000000001</v>
      </c>
      <c r="I17" s="50"/>
      <c r="J17" s="50"/>
      <c r="K17" s="50"/>
      <c r="L17" s="67">
        <f>L16</f>
        <v>4.542756000000001</v>
      </c>
    </row>
    <row r="18" spans="1:12" ht="24.75" customHeight="1">
      <c r="A18" s="19" t="s">
        <v>31</v>
      </c>
      <c r="B18" s="20" t="s">
        <v>50</v>
      </c>
      <c r="C18" s="46"/>
      <c r="D18" s="47"/>
      <c r="E18" s="47"/>
      <c r="F18" s="47"/>
      <c r="G18" s="48"/>
      <c r="H18" s="46"/>
      <c r="I18" s="47"/>
      <c r="J18" s="47"/>
      <c r="K18" s="47"/>
      <c r="L18" s="48"/>
    </row>
    <row r="19" spans="1:12" ht="13.5" thickBot="1">
      <c r="A19" s="21" t="s">
        <v>32</v>
      </c>
      <c r="B19" s="22" t="s">
        <v>51</v>
      </c>
      <c r="C19" s="51"/>
      <c r="D19" s="52"/>
      <c r="E19" s="52"/>
      <c r="F19" s="52"/>
      <c r="G19" s="53"/>
      <c r="H19" s="51"/>
      <c r="I19" s="52"/>
      <c r="J19" s="52"/>
      <c r="K19" s="52"/>
      <c r="L19" s="53"/>
    </row>
    <row r="20" spans="1:12" ht="12.75">
      <c r="A20" s="72"/>
      <c r="B20" s="73"/>
      <c r="C20" s="8"/>
      <c r="D20" s="8"/>
      <c r="E20" s="8"/>
      <c r="F20" s="8"/>
      <c r="G20" s="8"/>
      <c r="H20" s="8"/>
      <c r="I20" s="8"/>
      <c r="J20" s="8"/>
      <c r="K20" s="8"/>
      <c r="L20" s="8"/>
    </row>
    <row r="22" spans="1:12" ht="12.75">
      <c r="A22" s="148" t="s">
        <v>61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</row>
    <row r="24" ht="11.25">
      <c r="C24" s="3"/>
    </row>
    <row r="25" spans="3:4" ht="11.25">
      <c r="C25" s="3"/>
      <c r="D25" s="4"/>
    </row>
    <row r="26" ht="11.25">
      <c r="C26" s="3"/>
    </row>
  </sheetData>
  <sheetProtection/>
  <mergeCells count="8">
    <mergeCell ref="A22:L22"/>
    <mergeCell ref="I1:L1"/>
    <mergeCell ref="B2:L2"/>
    <mergeCell ref="K3:L3"/>
    <mergeCell ref="A4:A5"/>
    <mergeCell ref="B4:B5"/>
    <mergeCell ref="C4:G4"/>
    <mergeCell ref="H4:L4"/>
  </mergeCells>
  <printOptions/>
  <pageMargins left="0.3" right="0.26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31"/>
  <sheetViews>
    <sheetView view="pageBreakPreview" zoomScale="120" zoomScaleSheetLayoutView="120" zoomScalePageLayoutView="0" workbookViewId="0" topLeftCell="A4">
      <selection activeCell="G32" sqref="G32"/>
    </sheetView>
  </sheetViews>
  <sheetFormatPr defaultColWidth="9.00390625" defaultRowHeight="12.75"/>
  <cols>
    <col min="1" max="1" width="5.00390625" style="1" customWidth="1"/>
    <col min="2" max="2" width="32.625" style="1" customWidth="1"/>
    <col min="3" max="3" width="7.00390625" style="1" customWidth="1"/>
    <col min="4" max="5" width="5.875" style="1" customWidth="1"/>
    <col min="6" max="6" width="7.625" style="1" customWidth="1"/>
    <col min="7" max="7" width="7.375" style="1" customWidth="1"/>
    <col min="8" max="8" width="7.625" style="1" customWidth="1"/>
    <col min="9" max="9" width="5.75390625" style="1" customWidth="1"/>
    <col min="10" max="10" width="5.875" style="1" customWidth="1"/>
    <col min="11" max="12" width="7.625" style="1" customWidth="1"/>
    <col min="13" max="13" width="7.375" style="1" customWidth="1"/>
    <col min="14" max="14" width="6.125" style="1" customWidth="1"/>
    <col min="15" max="15" width="5.875" style="1" customWidth="1"/>
    <col min="16" max="16" width="6.75390625" style="1" customWidth="1"/>
    <col min="17" max="17" width="7.25390625" style="1" customWidth="1"/>
    <col min="18" max="16384" width="9.125" style="1" customWidth="1"/>
  </cols>
  <sheetData>
    <row r="1" spans="1:17" ht="17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49" t="s">
        <v>39</v>
      </c>
      <c r="O1" s="149"/>
      <c r="P1" s="149"/>
      <c r="Q1" s="149"/>
    </row>
    <row r="2" spans="1:19" ht="19.5" customHeight="1">
      <c r="A2" s="8"/>
      <c r="B2" s="151" t="s">
        <v>23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2"/>
      <c r="S2" s="2"/>
    </row>
    <row r="3" spans="1:17" ht="25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52" t="s">
        <v>24</v>
      </c>
      <c r="Q3" s="152"/>
    </row>
    <row r="4" spans="1:17" ht="24.75" customHeight="1">
      <c r="A4" s="153" t="s">
        <v>26</v>
      </c>
      <c r="B4" s="155" t="s">
        <v>0</v>
      </c>
      <c r="C4" s="157" t="s">
        <v>53</v>
      </c>
      <c r="D4" s="158"/>
      <c r="E4" s="158"/>
      <c r="F4" s="158"/>
      <c r="G4" s="159"/>
      <c r="H4" s="157" t="s">
        <v>54</v>
      </c>
      <c r="I4" s="158"/>
      <c r="J4" s="158"/>
      <c r="K4" s="158"/>
      <c r="L4" s="159"/>
      <c r="M4" s="157" t="s">
        <v>55</v>
      </c>
      <c r="N4" s="160"/>
      <c r="O4" s="160"/>
      <c r="P4" s="160"/>
      <c r="Q4" s="161"/>
    </row>
    <row r="5" spans="1:17" ht="12.75">
      <c r="A5" s="154"/>
      <c r="B5" s="156"/>
      <c r="C5" s="9" t="s">
        <v>1</v>
      </c>
      <c r="D5" s="10" t="s">
        <v>2</v>
      </c>
      <c r="E5" s="10" t="s">
        <v>3</v>
      </c>
      <c r="F5" s="10" t="s">
        <v>4</v>
      </c>
      <c r="G5" s="11" t="s">
        <v>5</v>
      </c>
      <c r="H5" s="9" t="s">
        <v>1</v>
      </c>
      <c r="I5" s="10" t="s">
        <v>2</v>
      </c>
      <c r="J5" s="10" t="s">
        <v>3</v>
      </c>
      <c r="K5" s="10" t="s">
        <v>4</v>
      </c>
      <c r="L5" s="11" t="s">
        <v>5</v>
      </c>
      <c r="M5" s="9" t="s">
        <v>1</v>
      </c>
      <c r="N5" s="10" t="s">
        <v>2</v>
      </c>
      <c r="O5" s="10" t="s">
        <v>3</v>
      </c>
      <c r="P5" s="10" t="s">
        <v>4</v>
      </c>
      <c r="Q5" s="11" t="s">
        <v>5</v>
      </c>
    </row>
    <row r="6" spans="1:17" ht="13.5" thickBot="1">
      <c r="A6" s="12">
        <v>1</v>
      </c>
      <c r="B6" s="13">
        <v>2</v>
      </c>
      <c r="C6" s="12">
        <v>8</v>
      </c>
      <c r="D6" s="14">
        <v>9</v>
      </c>
      <c r="E6" s="14">
        <v>10</v>
      </c>
      <c r="F6" s="14">
        <v>11</v>
      </c>
      <c r="G6" s="13">
        <v>12</v>
      </c>
      <c r="H6" s="12">
        <v>8</v>
      </c>
      <c r="I6" s="14">
        <v>9</v>
      </c>
      <c r="J6" s="14">
        <v>10</v>
      </c>
      <c r="K6" s="14">
        <v>11</v>
      </c>
      <c r="L6" s="13">
        <v>12</v>
      </c>
      <c r="M6" s="12">
        <v>13</v>
      </c>
      <c r="N6" s="14">
        <v>14</v>
      </c>
      <c r="O6" s="14">
        <v>15</v>
      </c>
      <c r="P6" s="14">
        <v>16</v>
      </c>
      <c r="Q6" s="13">
        <v>17</v>
      </c>
    </row>
    <row r="7" spans="1:17" ht="24.75" customHeight="1">
      <c r="A7" s="15" t="s">
        <v>6</v>
      </c>
      <c r="B7" s="16" t="s">
        <v>25</v>
      </c>
      <c r="C7" s="23">
        <f>C9+C13+C14+C15</f>
        <v>26.693</v>
      </c>
      <c r="D7" s="24"/>
      <c r="E7" s="24"/>
      <c r="F7" s="24">
        <f>F8+F13+F14+F15</f>
        <v>26.693</v>
      </c>
      <c r="G7" s="25"/>
      <c r="H7" s="23">
        <f>H9+H13+H14+H15</f>
        <v>26.174</v>
      </c>
      <c r="I7" s="24"/>
      <c r="J7" s="24"/>
      <c r="K7" s="24">
        <f>K8+K13+K14+K15</f>
        <v>26.174</v>
      </c>
      <c r="L7" s="25"/>
      <c r="M7" s="23">
        <f>M9+M13+M14+M15</f>
        <v>27.066</v>
      </c>
      <c r="N7" s="24"/>
      <c r="O7" s="24"/>
      <c r="P7" s="24">
        <f>P8+P13+P14+P15</f>
        <v>27.066</v>
      </c>
      <c r="Q7" s="25"/>
    </row>
    <row r="8" spans="1:17" ht="12.75">
      <c r="A8" s="17" t="s">
        <v>7</v>
      </c>
      <c r="B8" s="18" t="s">
        <v>17</v>
      </c>
      <c r="C8" s="26"/>
      <c r="D8" s="27"/>
      <c r="E8" s="27"/>
      <c r="F8" s="27"/>
      <c r="G8" s="28"/>
      <c r="H8" s="26"/>
      <c r="I8" s="27"/>
      <c r="J8" s="27"/>
      <c r="K8" s="27"/>
      <c r="L8" s="28"/>
      <c r="M8" s="26"/>
      <c r="N8" s="27"/>
      <c r="O8" s="27"/>
      <c r="P8" s="27"/>
      <c r="Q8" s="28"/>
    </row>
    <row r="9" spans="1:17" ht="12.75">
      <c r="A9" s="17"/>
      <c r="B9" s="18" t="s">
        <v>18</v>
      </c>
      <c r="C9" s="26"/>
      <c r="D9" s="27"/>
      <c r="E9" s="27"/>
      <c r="F9" s="27"/>
      <c r="G9" s="28"/>
      <c r="H9" s="26"/>
      <c r="I9" s="27"/>
      <c r="J9" s="27"/>
      <c r="K9" s="27"/>
      <c r="L9" s="28"/>
      <c r="M9" s="26"/>
      <c r="N9" s="27"/>
      <c r="O9" s="27"/>
      <c r="P9" s="27"/>
      <c r="Q9" s="28"/>
    </row>
    <row r="10" spans="1:17" ht="12.75">
      <c r="A10" s="17" t="s">
        <v>8</v>
      </c>
      <c r="B10" s="18" t="s">
        <v>2</v>
      </c>
      <c r="C10" s="26"/>
      <c r="D10" s="27"/>
      <c r="E10" s="27"/>
      <c r="F10" s="27"/>
      <c r="G10" s="28"/>
      <c r="H10" s="26"/>
      <c r="I10" s="27"/>
      <c r="J10" s="27"/>
      <c r="K10" s="27"/>
      <c r="L10" s="28"/>
      <c r="M10" s="26"/>
      <c r="N10" s="27"/>
      <c r="O10" s="27"/>
      <c r="P10" s="27"/>
      <c r="Q10" s="28"/>
    </row>
    <row r="11" spans="1:17" ht="12.75">
      <c r="A11" s="17" t="s">
        <v>9</v>
      </c>
      <c r="B11" s="18" t="s">
        <v>3</v>
      </c>
      <c r="C11" s="26"/>
      <c r="D11" s="27"/>
      <c r="E11" s="27"/>
      <c r="F11" s="27"/>
      <c r="G11" s="28"/>
      <c r="H11" s="26"/>
      <c r="I11" s="27"/>
      <c r="J11" s="27"/>
      <c r="K11" s="27"/>
      <c r="L11" s="28"/>
      <c r="M11" s="26"/>
      <c r="N11" s="27"/>
      <c r="O11" s="27"/>
      <c r="P11" s="27"/>
      <c r="Q11" s="28"/>
    </row>
    <row r="12" spans="1:17" ht="12.75">
      <c r="A12" s="17" t="s">
        <v>10</v>
      </c>
      <c r="B12" s="18" t="s">
        <v>4</v>
      </c>
      <c r="C12" s="26"/>
      <c r="D12" s="27"/>
      <c r="E12" s="27"/>
      <c r="F12" s="27"/>
      <c r="G12" s="28"/>
      <c r="H12" s="26"/>
      <c r="I12" s="27"/>
      <c r="J12" s="27"/>
      <c r="K12" s="27"/>
      <c r="L12" s="28"/>
      <c r="M12" s="26"/>
      <c r="N12" s="27"/>
      <c r="O12" s="27"/>
      <c r="P12" s="27"/>
      <c r="Q12" s="28"/>
    </row>
    <row r="13" spans="1:17" ht="12.75">
      <c r="A13" s="17" t="s">
        <v>11</v>
      </c>
      <c r="B13" s="18" t="s">
        <v>27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</row>
    <row r="14" spans="1:17" ht="25.5" customHeight="1">
      <c r="A14" s="19" t="s">
        <v>12</v>
      </c>
      <c r="B14" s="20" t="s">
        <v>28</v>
      </c>
      <c r="C14" s="26"/>
      <c r="D14" s="27"/>
      <c r="E14" s="27"/>
      <c r="F14" s="27"/>
      <c r="G14" s="28"/>
      <c r="H14" s="26"/>
      <c r="I14" s="27"/>
      <c r="J14" s="27"/>
      <c r="K14" s="27"/>
      <c r="L14" s="28"/>
      <c r="M14" s="26"/>
      <c r="N14" s="27"/>
      <c r="O14" s="27"/>
      <c r="P14" s="27"/>
      <c r="Q14" s="28"/>
    </row>
    <row r="15" spans="1:17" ht="12.75" customHeight="1">
      <c r="A15" s="19" t="s">
        <v>13</v>
      </c>
      <c r="B15" s="20" t="s">
        <v>19</v>
      </c>
      <c r="C15" s="26">
        <f>F15</f>
        <v>26.693</v>
      </c>
      <c r="D15" s="27"/>
      <c r="E15" s="27"/>
      <c r="F15" s="32">
        <v>26.693</v>
      </c>
      <c r="G15" s="28"/>
      <c r="H15" s="26">
        <f>K15</f>
        <v>26.174</v>
      </c>
      <c r="I15" s="27"/>
      <c r="J15" s="27"/>
      <c r="K15" s="32">
        <v>26.174</v>
      </c>
      <c r="L15" s="28"/>
      <c r="M15" s="26">
        <f>P15</f>
        <v>27.066</v>
      </c>
      <c r="N15" s="27"/>
      <c r="O15" s="27"/>
      <c r="P15" s="32">
        <v>27.066</v>
      </c>
      <c r="Q15" s="28"/>
    </row>
    <row r="16" spans="1:17" ht="12.75">
      <c r="A16" s="17" t="s">
        <v>14</v>
      </c>
      <c r="B16" s="18" t="s">
        <v>20</v>
      </c>
      <c r="C16" s="33"/>
      <c r="D16" s="27"/>
      <c r="E16" s="27"/>
      <c r="F16" s="27"/>
      <c r="G16" s="28">
        <f>F15*G17/100</f>
        <v>0</v>
      </c>
      <c r="H16" s="33"/>
      <c r="I16" s="27"/>
      <c r="J16" s="27"/>
      <c r="K16" s="27"/>
      <c r="L16" s="28">
        <f>K15*L17/100</f>
        <v>2.2980772</v>
      </c>
      <c r="M16" s="33"/>
      <c r="N16" s="27"/>
      <c r="O16" s="27"/>
      <c r="P16" s="27"/>
      <c r="Q16" s="28">
        <v>2.14</v>
      </c>
    </row>
    <row r="17" spans="1:17" ht="12.75">
      <c r="A17" s="17" t="s">
        <v>15</v>
      </c>
      <c r="B17" s="18" t="s">
        <v>21</v>
      </c>
      <c r="C17" s="62"/>
      <c r="D17" s="34"/>
      <c r="E17" s="34"/>
      <c r="F17" s="34"/>
      <c r="G17" s="63">
        <v>0</v>
      </c>
      <c r="H17" s="62"/>
      <c r="I17" s="34"/>
      <c r="J17" s="34"/>
      <c r="K17" s="34"/>
      <c r="L17" s="63">
        <v>8.78</v>
      </c>
      <c r="M17" s="62"/>
      <c r="N17" s="34"/>
      <c r="O17" s="34"/>
      <c r="P17" s="34"/>
      <c r="Q17" s="63">
        <f>Q16*100/P15</f>
        <v>7.906598684696668</v>
      </c>
    </row>
    <row r="18" spans="1:17" ht="39" customHeight="1">
      <c r="A18" s="19" t="s">
        <v>16</v>
      </c>
      <c r="B18" s="20" t="s">
        <v>38</v>
      </c>
      <c r="C18" s="33"/>
      <c r="D18" s="27"/>
      <c r="E18" s="27"/>
      <c r="F18" s="27"/>
      <c r="G18" s="28"/>
      <c r="H18" s="33"/>
      <c r="I18" s="27"/>
      <c r="J18" s="27"/>
      <c r="K18" s="27"/>
      <c r="L18" s="28"/>
      <c r="M18" s="33"/>
      <c r="N18" s="27"/>
      <c r="O18" s="27"/>
      <c r="P18" s="27"/>
      <c r="Q18" s="28"/>
    </row>
    <row r="19" spans="1:17" ht="12.75">
      <c r="A19" s="17" t="s">
        <v>29</v>
      </c>
      <c r="B19" s="18" t="s">
        <v>22</v>
      </c>
      <c r="C19" s="26">
        <f>G19</f>
        <v>26.693</v>
      </c>
      <c r="D19" s="27"/>
      <c r="E19" s="27"/>
      <c r="F19" s="27"/>
      <c r="G19" s="28">
        <f>F7-G16</f>
        <v>26.693</v>
      </c>
      <c r="H19" s="26">
        <f>L19</f>
        <v>23.875922799999998</v>
      </c>
      <c r="I19" s="27"/>
      <c r="J19" s="27"/>
      <c r="K19" s="27"/>
      <c r="L19" s="28">
        <f>K7-L16</f>
        <v>23.875922799999998</v>
      </c>
      <c r="M19" s="26">
        <f>Q19</f>
        <v>24.926</v>
      </c>
      <c r="N19" s="27"/>
      <c r="O19" s="27"/>
      <c r="P19" s="27"/>
      <c r="Q19" s="28">
        <f>P7-Q16</f>
        <v>24.926</v>
      </c>
    </row>
    <row r="20" spans="1:17" ht="27" customHeight="1">
      <c r="A20" s="19" t="s">
        <v>30</v>
      </c>
      <c r="B20" s="20" t="s">
        <v>37</v>
      </c>
      <c r="C20" s="26"/>
      <c r="D20" s="27"/>
      <c r="E20" s="27"/>
      <c r="F20" s="27"/>
      <c r="G20" s="28">
        <f>G19</f>
        <v>26.693</v>
      </c>
      <c r="H20" s="26"/>
      <c r="I20" s="27"/>
      <c r="J20" s="27"/>
      <c r="K20" s="27"/>
      <c r="L20" s="28">
        <f>L19</f>
        <v>23.875922799999998</v>
      </c>
      <c r="M20" s="26"/>
      <c r="N20" s="27"/>
      <c r="O20" s="27"/>
      <c r="P20" s="27"/>
      <c r="Q20" s="28">
        <f>Q19</f>
        <v>24.926</v>
      </c>
    </row>
    <row r="21" spans="1:17" ht="24" customHeight="1">
      <c r="A21" s="19"/>
      <c r="B21" s="20" t="s">
        <v>34</v>
      </c>
      <c r="C21" s="35"/>
      <c r="D21" s="36"/>
      <c r="E21" s="36"/>
      <c r="F21" s="36"/>
      <c r="G21" s="37"/>
      <c r="H21" s="35"/>
      <c r="I21" s="36"/>
      <c r="J21" s="36"/>
      <c r="K21" s="36"/>
      <c r="L21" s="37"/>
      <c r="M21" s="35"/>
      <c r="N21" s="36"/>
      <c r="O21" s="36"/>
      <c r="P21" s="36"/>
      <c r="Q21" s="37"/>
    </row>
    <row r="22" spans="1:17" ht="12.75">
      <c r="A22" s="19"/>
      <c r="B22" s="18" t="s">
        <v>33</v>
      </c>
      <c r="C22" s="29"/>
      <c r="D22" s="30"/>
      <c r="E22" s="30"/>
      <c r="F22" s="30"/>
      <c r="G22" s="31"/>
      <c r="H22" s="29"/>
      <c r="I22" s="30"/>
      <c r="J22" s="30"/>
      <c r="K22" s="30"/>
      <c r="L22" s="31"/>
      <c r="M22" s="29"/>
      <c r="N22" s="30"/>
      <c r="O22" s="30"/>
      <c r="P22" s="30"/>
      <c r="Q22" s="31"/>
    </row>
    <row r="23" spans="1:17" ht="12.75">
      <c r="A23" s="19" t="s">
        <v>31</v>
      </c>
      <c r="B23" s="18" t="s">
        <v>35</v>
      </c>
      <c r="C23" s="29"/>
      <c r="D23" s="30"/>
      <c r="E23" s="30"/>
      <c r="F23" s="30"/>
      <c r="G23" s="31"/>
      <c r="H23" s="29"/>
      <c r="I23" s="30"/>
      <c r="J23" s="30"/>
      <c r="K23" s="30"/>
      <c r="L23" s="31"/>
      <c r="M23" s="29"/>
      <c r="N23" s="30"/>
      <c r="O23" s="30"/>
      <c r="P23" s="30"/>
      <c r="Q23" s="31"/>
    </row>
    <row r="24" spans="1:17" ht="13.5" thickBot="1">
      <c r="A24" s="21" t="s">
        <v>32</v>
      </c>
      <c r="B24" s="22" t="s">
        <v>36</v>
      </c>
      <c r="C24" s="38"/>
      <c r="D24" s="39"/>
      <c r="E24" s="39"/>
      <c r="F24" s="39"/>
      <c r="G24" s="40"/>
      <c r="H24" s="38"/>
      <c r="I24" s="39"/>
      <c r="J24" s="39"/>
      <c r="K24" s="39"/>
      <c r="L24" s="40"/>
      <c r="M24" s="38"/>
      <c r="N24" s="39"/>
      <c r="O24" s="39"/>
      <c r="P24" s="39"/>
      <c r="Q24" s="40"/>
    </row>
    <row r="27" spans="1:17" ht="12.75">
      <c r="A27" s="148" t="s">
        <v>61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</row>
    <row r="31" ht="11.25">
      <c r="F31" s="1">
        <f>C15-C16</f>
        <v>26.693</v>
      </c>
    </row>
  </sheetData>
  <sheetProtection/>
  <mergeCells count="9">
    <mergeCell ref="A27:Q27"/>
    <mergeCell ref="N1:Q1"/>
    <mergeCell ref="B2:Q2"/>
    <mergeCell ref="P3:Q3"/>
    <mergeCell ref="A4:A5"/>
    <mergeCell ref="B4:B5"/>
    <mergeCell ref="C4:G4"/>
    <mergeCell ref="H4:L4"/>
    <mergeCell ref="M4:Q4"/>
  </mergeCells>
  <printOptions/>
  <pageMargins left="0.29" right="0.26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26"/>
  <sheetViews>
    <sheetView view="pageBreakPreview" zoomScale="120" zoomScaleSheetLayoutView="120" zoomScalePageLayoutView="0" workbookViewId="0" topLeftCell="A1">
      <selection activeCell="B27" sqref="B27:Q28"/>
    </sheetView>
  </sheetViews>
  <sheetFormatPr defaultColWidth="9.00390625" defaultRowHeight="12.75"/>
  <cols>
    <col min="1" max="1" width="6.00390625" style="1" customWidth="1"/>
    <col min="2" max="2" width="35.625" style="1" customWidth="1"/>
    <col min="3" max="4" width="6.25390625" style="1" customWidth="1"/>
    <col min="5" max="5" width="6.125" style="1" customWidth="1"/>
    <col min="6" max="7" width="6.75390625" style="1" customWidth="1"/>
    <col min="8" max="8" width="6.875" style="1" customWidth="1"/>
    <col min="9" max="9" width="6.125" style="1" customWidth="1"/>
    <col min="10" max="10" width="6.25390625" style="1" customWidth="1"/>
    <col min="11" max="12" width="6.375" style="1" customWidth="1"/>
    <col min="13" max="14" width="6.25390625" style="1" customWidth="1"/>
    <col min="15" max="16" width="6.375" style="1" customWidth="1"/>
    <col min="17" max="17" width="6.625" style="1" customWidth="1"/>
    <col min="18" max="19" width="9.125" style="1" customWidth="1"/>
    <col min="20" max="20" width="7.875" style="1" customWidth="1"/>
    <col min="21" max="16384" width="9.125" style="1" customWidth="1"/>
  </cols>
  <sheetData>
    <row r="1" spans="1:17" ht="17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62" t="s">
        <v>41</v>
      </c>
      <c r="O1" s="162"/>
      <c r="P1" s="162"/>
      <c r="Q1" s="162"/>
    </row>
    <row r="2" spans="1:19" ht="19.5" customHeight="1">
      <c r="A2" s="7"/>
      <c r="B2" s="151" t="s">
        <v>40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2"/>
      <c r="S2" s="2"/>
    </row>
    <row r="3" spans="1:17" ht="25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52" t="s">
        <v>42</v>
      </c>
      <c r="Q3" s="152"/>
    </row>
    <row r="4" spans="1:17" ht="24.75" customHeight="1">
      <c r="A4" s="153" t="s">
        <v>26</v>
      </c>
      <c r="B4" s="155" t="s">
        <v>0</v>
      </c>
      <c r="C4" s="157" t="s">
        <v>53</v>
      </c>
      <c r="D4" s="158"/>
      <c r="E4" s="158"/>
      <c r="F4" s="158"/>
      <c r="G4" s="158"/>
      <c r="H4" s="157" t="s">
        <v>54</v>
      </c>
      <c r="I4" s="158"/>
      <c r="J4" s="158"/>
      <c r="K4" s="158"/>
      <c r="L4" s="159"/>
      <c r="M4" s="158" t="s">
        <v>55</v>
      </c>
      <c r="N4" s="160"/>
      <c r="O4" s="160"/>
      <c r="P4" s="160"/>
      <c r="Q4" s="161"/>
    </row>
    <row r="5" spans="1:17" ht="12.75">
      <c r="A5" s="154"/>
      <c r="B5" s="156"/>
      <c r="C5" s="9" t="s">
        <v>1</v>
      </c>
      <c r="D5" s="10" t="s">
        <v>2</v>
      </c>
      <c r="E5" s="10" t="s">
        <v>3</v>
      </c>
      <c r="F5" s="10" t="s">
        <v>4</v>
      </c>
      <c r="G5" s="55" t="s">
        <v>5</v>
      </c>
      <c r="H5" s="9" t="s">
        <v>1</v>
      </c>
      <c r="I5" s="10" t="s">
        <v>2</v>
      </c>
      <c r="J5" s="10" t="s">
        <v>3</v>
      </c>
      <c r="K5" s="10" t="s">
        <v>4</v>
      </c>
      <c r="L5" s="11" t="s">
        <v>5</v>
      </c>
      <c r="M5" s="59" t="s">
        <v>1</v>
      </c>
      <c r="N5" s="10" t="s">
        <v>2</v>
      </c>
      <c r="O5" s="10" t="s">
        <v>3</v>
      </c>
      <c r="P5" s="10" t="s">
        <v>4</v>
      </c>
      <c r="Q5" s="11" t="s">
        <v>5</v>
      </c>
    </row>
    <row r="6" spans="1:17" ht="12.75">
      <c r="A6" s="9">
        <v>1</v>
      </c>
      <c r="B6" s="11">
        <v>2</v>
      </c>
      <c r="C6" s="9">
        <v>3</v>
      </c>
      <c r="D6" s="10">
        <v>4</v>
      </c>
      <c r="E6" s="10">
        <v>5</v>
      </c>
      <c r="F6" s="10">
        <v>6</v>
      </c>
      <c r="G6" s="55">
        <v>7</v>
      </c>
      <c r="H6" s="9">
        <v>8</v>
      </c>
      <c r="I6" s="10">
        <v>9</v>
      </c>
      <c r="J6" s="10">
        <v>10</v>
      </c>
      <c r="K6" s="10">
        <v>11</v>
      </c>
      <c r="L6" s="11">
        <v>12</v>
      </c>
      <c r="M6" s="59">
        <v>13</v>
      </c>
      <c r="N6" s="10">
        <v>14</v>
      </c>
      <c r="O6" s="10">
        <v>15</v>
      </c>
      <c r="P6" s="10">
        <v>16</v>
      </c>
      <c r="Q6" s="11">
        <v>17</v>
      </c>
    </row>
    <row r="7" spans="1:20" ht="24.75" customHeight="1">
      <c r="A7" s="41" t="s">
        <v>6</v>
      </c>
      <c r="B7" s="42" t="s">
        <v>43</v>
      </c>
      <c r="C7" s="43">
        <f>C12</f>
        <v>4.2</v>
      </c>
      <c r="D7" s="44"/>
      <c r="E7" s="44"/>
      <c r="F7" s="44">
        <f>F12</f>
        <v>4.2</v>
      </c>
      <c r="G7" s="56"/>
      <c r="H7" s="43">
        <f>H12</f>
        <v>4.981</v>
      </c>
      <c r="I7" s="44"/>
      <c r="J7" s="44"/>
      <c r="K7" s="44">
        <f>K12</f>
        <v>4.981</v>
      </c>
      <c r="L7" s="45"/>
      <c r="M7" s="43">
        <f>M12</f>
        <v>5.646</v>
      </c>
      <c r="N7" s="44"/>
      <c r="O7" s="44"/>
      <c r="P7" s="44">
        <f>P12</f>
        <v>5.646</v>
      </c>
      <c r="Q7" s="45"/>
      <c r="R7" s="5"/>
      <c r="S7" s="5"/>
      <c r="T7" s="5"/>
    </row>
    <row r="8" spans="1:20" ht="12.75">
      <c r="A8" s="17" t="s">
        <v>7</v>
      </c>
      <c r="B8" s="18" t="s">
        <v>44</v>
      </c>
      <c r="C8" s="43"/>
      <c r="D8" s="44"/>
      <c r="E8" s="44"/>
      <c r="F8" s="44"/>
      <c r="G8" s="56"/>
      <c r="H8" s="43"/>
      <c r="I8" s="44"/>
      <c r="J8" s="44"/>
      <c r="K8" s="44"/>
      <c r="L8" s="45"/>
      <c r="M8" s="43"/>
      <c r="N8" s="44"/>
      <c r="O8" s="44"/>
      <c r="P8" s="44"/>
      <c r="Q8" s="45"/>
      <c r="T8" s="6"/>
    </row>
    <row r="9" spans="1:17" ht="12.75">
      <c r="A9" s="17" t="str">
        <f>'Б_эл.эн_2011-13'!A10</f>
        <v>1.1.1.</v>
      </c>
      <c r="B9" s="18" t="s">
        <v>4</v>
      </c>
      <c r="C9" s="43"/>
      <c r="D9" s="44"/>
      <c r="E9" s="44"/>
      <c r="F9" s="44"/>
      <c r="G9" s="56"/>
      <c r="H9" s="43"/>
      <c r="I9" s="44"/>
      <c r="J9" s="44"/>
      <c r="K9" s="44"/>
      <c r="L9" s="45"/>
      <c r="M9" s="43"/>
      <c r="N9" s="44"/>
      <c r="O9" s="44"/>
      <c r="P9" s="44"/>
      <c r="Q9" s="45"/>
    </row>
    <row r="10" spans="1:17" ht="12.75">
      <c r="A10" s="17" t="s">
        <v>11</v>
      </c>
      <c r="B10" s="18" t="s">
        <v>45</v>
      </c>
      <c r="C10" s="43"/>
      <c r="D10" s="44"/>
      <c r="E10" s="44"/>
      <c r="F10" s="44"/>
      <c r="G10" s="56"/>
      <c r="H10" s="43"/>
      <c r="I10" s="44"/>
      <c r="J10" s="44"/>
      <c r="K10" s="44"/>
      <c r="L10" s="45"/>
      <c r="M10" s="43"/>
      <c r="N10" s="44"/>
      <c r="O10" s="44"/>
      <c r="P10" s="44"/>
      <c r="Q10" s="45"/>
    </row>
    <row r="11" spans="1:17" ht="24" customHeight="1">
      <c r="A11" s="19" t="str">
        <f>'Б_эл.эн_2011-13'!A14</f>
        <v>1.3.</v>
      </c>
      <c r="B11" s="20" t="s">
        <v>28</v>
      </c>
      <c r="C11" s="46"/>
      <c r="D11" s="47"/>
      <c r="E11" s="47"/>
      <c r="F11" s="47"/>
      <c r="G11" s="57"/>
      <c r="H11" s="46"/>
      <c r="I11" s="47"/>
      <c r="J11" s="47"/>
      <c r="K11" s="47"/>
      <c r="L11" s="48"/>
      <c r="M11" s="46"/>
      <c r="N11" s="47"/>
      <c r="O11" s="47"/>
      <c r="P11" s="47"/>
      <c r="Q11" s="48"/>
    </row>
    <row r="12" spans="1:17" ht="12.75" customHeight="1">
      <c r="A12" s="19" t="str">
        <f>'Б_эл.эн_2011-13'!A15</f>
        <v>1.4.</v>
      </c>
      <c r="B12" s="20" t="s">
        <v>19</v>
      </c>
      <c r="C12" s="43">
        <f>F12</f>
        <v>4.2</v>
      </c>
      <c r="D12" s="47"/>
      <c r="E12" s="47"/>
      <c r="F12" s="64">
        <v>4.2</v>
      </c>
      <c r="G12" s="56"/>
      <c r="H12" s="43">
        <f>K12</f>
        <v>4.981</v>
      </c>
      <c r="I12" s="47"/>
      <c r="J12" s="47"/>
      <c r="K12" s="64">
        <v>4.981</v>
      </c>
      <c r="L12" s="45"/>
      <c r="M12" s="43">
        <f>P12</f>
        <v>5.646</v>
      </c>
      <c r="N12" s="47"/>
      <c r="O12" s="47"/>
      <c r="P12" s="64">
        <v>5.646</v>
      </c>
      <c r="Q12" s="45"/>
    </row>
    <row r="13" spans="1:20" ht="12.75">
      <c r="A13" s="17" t="s">
        <v>14</v>
      </c>
      <c r="B13" s="18" t="s">
        <v>46</v>
      </c>
      <c r="C13" s="43"/>
      <c r="D13" s="44"/>
      <c r="E13" s="44"/>
      <c r="F13" s="44"/>
      <c r="G13" s="56">
        <f>F12*G14/100</f>
        <v>0</v>
      </c>
      <c r="H13" s="43"/>
      <c r="I13" s="44"/>
      <c r="J13" s="44"/>
      <c r="K13" s="44"/>
      <c r="L13" s="45">
        <f>K12*L14/100</f>
        <v>0.4373318</v>
      </c>
      <c r="M13" s="43"/>
      <c r="N13" s="44"/>
      <c r="O13" s="44"/>
      <c r="P13" s="44"/>
      <c r="Q13" s="45">
        <v>0.446</v>
      </c>
      <c r="R13" s="6"/>
      <c r="T13" s="6"/>
    </row>
    <row r="14" spans="1:17" ht="12.75">
      <c r="A14" s="17" t="s">
        <v>15</v>
      </c>
      <c r="B14" s="18" t="s">
        <v>21</v>
      </c>
      <c r="C14" s="54"/>
      <c r="D14" s="50"/>
      <c r="E14" s="50"/>
      <c r="F14" s="50"/>
      <c r="G14" s="63">
        <v>0</v>
      </c>
      <c r="H14" s="54"/>
      <c r="I14" s="50"/>
      <c r="J14" s="50"/>
      <c r="K14" s="50"/>
      <c r="L14" s="63">
        <v>8.78</v>
      </c>
      <c r="M14" s="54"/>
      <c r="N14" s="50"/>
      <c r="O14" s="50"/>
      <c r="P14" s="50"/>
      <c r="Q14" s="76">
        <f>Q13*100/P12</f>
        <v>7.899397803754871</v>
      </c>
    </row>
    <row r="15" spans="1:17" ht="25.5" customHeight="1">
      <c r="A15" s="19" t="s">
        <v>16</v>
      </c>
      <c r="B15" s="20" t="s">
        <v>47</v>
      </c>
      <c r="C15" s="43"/>
      <c r="D15" s="50"/>
      <c r="E15" s="50"/>
      <c r="F15" s="50"/>
      <c r="G15" s="28"/>
      <c r="H15" s="43"/>
      <c r="I15" s="50"/>
      <c r="J15" s="50"/>
      <c r="K15" s="50"/>
      <c r="L15" s="28"/>
      <c r="M15" s="43"/>
      <c r="N15" s="50"/>
      <c r="O15" s="50"/>
      <c r="P15" s="50"/>
      <c r="Q15" s="28"/>
    </row>
    <row r="16" spans="1:17" ht="12.75">
      <c r="A16" s="17" t="s">
        <v>29</v>
      </c>
      <c r="B16" s="18" t="s">
        <v>48</v>
      </c>
      <c r="C16" s="49"/>
      <c r="D16" s="50"/>
      <c r="E16" s="50"/>
      <c r="F16" s="50"/>
      <c r="G16" s="28">
        <f>F12-G13</f>
        <v>4.2</v>
      </c>
      <c r="H16" s="49"/>
      <c r="I16" s="50"/>
      <c r="J16" s="50"/>
      <c r="K16" s="50"/>
      <c r="L16" s="28">
        <f>K12-L13</f>
        <v>4.5436682</v>
      </c>
      <c r="M16" s="49"/>
      <c r="N16" s="50"/>
      <c r="O16" s="50"/>
      <c r="P16" s="50"/>
      <c r="Q16" s="28">
        <f>P12-Q13</f>
        <v>5.2</v>
      </c>
    </row>
    <row r="17" spans="1:17" ht="51" customHeight="1">
      <c r="A17" s="19" t="s">
        <v>30</v>
      </c>
      <c r="B17" s="20" t="s">
        <v>49</v>
      </c>
      <c r="C17" s="49"/>
      <c r="D17" s="50"/>
      <c r="E17" s="50"/>
      <c r="F17" s="50"/>
      <c r="G17" s="28">
        <f>G16</f>
        <v>4.2</v>
      </c>
      <c r="H17" s="49"/>
      <c r="I17" s="50"/>
      <c r="J17" s="50"/>
      <c r="K17" s="50"/>
      <c r="L17" s="28">
        <f>L16</f>
        <v>4.5436682</v>
      </c>
      <c r="M17" s="49"/>
      <c r="N17" s="50"/>
      <c r="O17" s="50"/>
      <c r="P17" s="50"/>
      <c r="Q17" s="28">
        <f>Q16</f>
        <v>5.2</v>
      </c>
    </row>
    <row r="18" spans="1:17" ht="24.75" customHeight="1">
      <c r="A18" s="19" t="s">
        <v>31</v>
      </c>
      <c r="B18" s="20" t="s">
        <v>50</v>
      </c>
      <c r="C18" s="46"/>
      <c r="D18" s="47"/>
      <c r="E18" s="47"/>
      <c r="F18" s="47"/>
      <c r="G18" s="57"/>
      <c r="H18" s="46"/>
      <c r="I18" s="47"/>
      <c r="J18" s="47"/>
      <c r="K18" s="47"/>
      <c r="L18" s="48"/>
      <c r="M18" s="60"/>
      <c r="N18" s="47"/>
      <c r="O18" s="47"/>
      <c r="P18" s="47"/>
      <c r="Q18" s="48"/>
    </row>
    <row r="19" spans="1:17" ht="13.5" thickBot="1">
      <c r="A19" s="21" t="s">
        <v>32</v>
      </c>
      <c r="B19" s="22" t="s">
        <v>51</v>
      </c>
      <c r="C19" s="51"/>
      <c r="D19" s="52"/>
      <c r="E19" s="52"/>
      <c r="F19" s="52"/>
      <c r="G19" s="58"/>
      <c r="H19" s="51"/>
      <c r="I19" s="52"/>
      <c r="J19" s="52"/>
      <c r="K19" s="52"/>
      <c r="L19" s="53"/>
      <c r="M19" s="61"/>
      <c r="N19" s="52"/>
      <c r="O19" s="52"/>
      <c r="P19" s="52"/>
      <c r="Q19" s="53"/>
    </row>
    <row r="20" ht="12.75" customHeight="1"/>
    <row r="22" spans="1:17" ht="12.75">
      <c r="A22" s="148" t="s">
        <v>61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4" ht="11.25">
      <c r="C24" s="3"/>
    </row>
    <row r="25" spans="3:4" ht="11.25">
      <c r="C25" s="3"/>
      <c r="D25" s="4"/>
    </row>
    <row r="26" ht="11.25">
      <c r="C26" s="3"/>
    </row>
  </sheetData>
  <sheetProtection/>
  <mergeCells count="9">
    <mergeCell ref="A22:Q22"/>
    <mergeCell ref="N1:Q1"/>
    <mergeCell ref="B2:Q2"/>
    <mergeCell ref="P3:Q3"/>
    <mergeCell ref="A4:A5"/>
    <mergeCell ref="B4:B5"/>
    <mergeCell ref="C4:G4"/>
    <mergeCell ref="H4:L4"/>
    <mergeCell ref="M4:Q4"/>
  </mergeCells>
  <printOptions/>
  <pageMargins left="0.3" right="0.26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28"/>
  <sheetViews>
    <sheetView view="pageBreakPreview" zoomScaleSheetLayoutView="100" zoomScalePageLayoutView="0" workbookViewId="0" topLeftCell="A1">
      <selection activeCell="G32" sqref="G32"/>
    </sheetView>
  </sheetViews>
  <sheetFormatPr defaultColWidth="9.00390625" defaultRowHeight="12.75"/>
  <cols>
    <col min="1" max="1" width="5.00390625" style="1" customWidth="1"/>
    <col min="2" max="2" width="34.375" style="1" customWidth="1"/>
    <col min="3" max="3" width="6.375" style="1" customWidth="1"/>
    <col min="4" max="4" width="4.875" style="1" customWidth="1"/>
    <col min="5" max="5" width="5.375" style="1" customWidth="1"/>
    <col min="6" max="6" width="6.25390625" style="1" customWidth="1"/>
    <col min="7" max="7" width="5.75390625" style="1" customWidth="1"/>
    <col min="8" max="8" width="6.125" style="1" customWidth="1"/>
    <col min="9" max="10" width="5.75390625" style="1" customWidth="1"/>
    <col min="11" max="11" width="6.125" style="1" customWidth="1"/>
    <col min="12" max="17" width="6.375" style="1" customWidth="1"/>
    <col min="18" max="18" width="7.00390625" style="1" customWidth="1"/>
    <col min="19" max="19" width="6.125" style="1" customWidth="1"/>
    <col min="20" max="20" width="5.875" style="1" customWidth="1"/>
    <col min="21" max="21" width="6.875" style="1" customWidth="1"/>
    <col min="22" max="22" width="6.125" style="1" customWidth="1"/>
    <col min="23" max="16384" width="9.125" style="1" customWidth="1"/>
  </cols>
  <sheetData>
    <row r="1" spans="1:22" ht="17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49" t="s">
        <v>39</v>
      </c>
      <c r="T1" s="149"/>
      <c r="U1" s="149"/>
      <c r="V1" s="149"/>
    </row>
    <row r="2" spans="1:2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1"/>
      <c r="T2" s="71"/>
      <c r="U2" s="71"/>
      <c r="V2" s="71"/>
    </row>
    <row r="3" spans="1:24" ht="19.5" customHeight="1">
      <c r="A3" s="8"/>
      <c r="B3" s="151" t="s">
        <v>23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2"/>
      <c r="X3" s="2"/>
    </row>
    <row r="4" spans="1:22" ht="25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52" t="s">
        <v>24</v>
      </c>
      <c r="V4" s="152"/>
    </row>
    <row r="5" spans="1:22" ht="33.75" customHeight="1">
      <c r="A5" s="153" t="s">
        <v>26</v>
      </c>
      <c r="B5" s="155" t="s">
        <v>0</v>
      </c>
      <c r="C5" s="158" t="s">
        <v>70</v>
      </c>
      <c r="D5" s="158"/>
      <c r="E5" s="158"/>
      <c r="F5" s="158"/>
      <c r="G5" s="158"/>
      <c r="H5" s="157" t="s">
        <v>71</v>
      </c>
      <c r="I5" s="158"/>
      <c r="J5" s="158"/>
      <c r="K5" s="158"/>
      <c r="L5" s="159"/>
      <c r="M5" s="157" t="s">
        <v>72</v>
      </c>
      <c r="N5" s="158"/>
      <c r="O5" s="158"/>
      <c r="P5" s="158"/>
      <c r="Q5" s="159"/>
      <c r="R5" s="158" t="s">
        <v>73</v>
      </c>
      <c r="S5" s="160"/>
      <c r="T5" s="160"/>
      <c r="U5" s="160"/>
      <c r="V5" s="161"/>
    </row>
    <row r="6" spans="1:22" ht="12.75">
      <c r="A6" s="154"/>
      <c r="B6" s="156"/>
      <c r="C6" s="9" t="s">
        <v>1</v>
      </c>
      <c r="D6" s="10" t="s">
        <v>2</v>
      </c>
      <c r="E6" s="10" t="s">
        <v>3</v>
      </c>
      <c r="F6" s="10" t="s">
        <v>4</v>
      </c>
      <c r="G6" s="11" t="s">
        <v>5</v>
      </c>
      <c r="H6" s="9" t="s">
        <v>1</v>
      </c>
      <c r="I6" s="10" t="s">
        <v>2</v>
      </c>
      <c r="J6" s="10" t="s">
        <v>3</v>
      </c>
      <c r="K6" s="10" t="s">
        <v>4</v>
      </c>
      <c r="L6" s="11" t="s">
        <v>5</v>
      </c>
      <c r="M6" s="9" t="s">
        <v>1</v>
      </c>
      <c r="N6" s="10" t="s">
        <v>2</v>
      </c>
      <c r="O6" s="10" t="s">
        <v>3</v>
      </c>
      <c r="P6" s="10" t="s">
        <v>4</v>
      </c>
      <c r="Q6" s="11" t="s">
        <v>5</v>
      </c>
      <c r="R6" s="9" t="s">
        <v>1</v>
      </c>
      <c r="S6" s="10" t="s">
        <v>2</v>
      </c>
      <c r="T6" s="10" t="s">
        <v>3</v>
      </c>
      <c r="U6" s="10" t="s">
        <v>4</v>
      </c>
      <c r="V6" s="11" t="s">
        <v>5</v>
      </c>
    </row>
    <row r="7" spans="1:22" ht="13.5" thickBot="1">
      <c r="A7" s="12">
        <v>1</v>
      </c>
      <c r="B7" s="13">
        <v>2</v>
      </c>
      <c r="C7" s="12">
        <v>8</v>
      </c>
      <c r="D7" s="14">
        <v>9</v>
      </c>
      <c r="E7" s="14">
        <v>10</v>
      </c>
      <c r="F7" s="14">
        <v>11</v>
      </c>
      <c r="G7" s="13">
        <v>12</v>
      </c>
      <c r="H7" s="84">
        <v>13</v>
      </c>
      <c r="I7" s="14">
        <v>14</v>
      </c>
      <c r="J7" s="14">
        <v>15</v>
      </c>
      <c r="K7" s="14">
        <v>16</v>
      </c>
      <c r="L7" s="13">
        <v>17</v>
      </c>
      <c r="M7" s="12">
        <v>3</v>
      </c>
      <c r="N7" s="14">
        <v>4</v>
      </c>
      <c r="O7" s="14">
        <v>5</v>
      </c>
      <c r="P7" s="14">
        <v>6</v>
      </c>
      <c r="Q7" s="13">
        <v>7</v>
      </c>
      <c r="R7" s="84">
        <v>18</v>
      </c>
      <c r="S7" s="14">
        <v>19</v>
      </c>
      <c r="T7" s="14">
        <v>20</v>
      </c>
      <c r="U7" s="14">
        <v>21</v>
      </c>
      <c r="V7" s="13">
        <v>22</v>
      </c>
    </row>
    <row r="8" spans="1:22" ht="24.75" customHeight="1">
      <c r="A8" s="15" t="s">
        <v>6</v>
      </c>
      <c r="B8" s="16" t="s">
        <v>25</v>
      </c>
      <c r="C8" s="23">
        <f>C10+C14+C15+C16</f>
        <v>28.249344</v>
      </c>
      <c r="D8" s="24"/>
      <c r="E8" s="24"/>
      <c r="F8" s="24">
        <f>F9+F14+F15+F16</f>
        <v>28.249344</v>
      </c>
      <c r="G8" s="25"/>
      <c r="H8" s="23">
        <f>H10+H14+H15+H16</f>
        <v>27.066</v>
      </c>
      <c r="I8" s="24"/>
      <c r="J8" s="24"/>
      <c r="K8" s="24">
        <f>K9+K14+K15+K16</f>
        <v>27.066</v>
      </c>
      <c r="L8" s="25"/>
      <c r="M8" s="23">
        <f>M10+M14+M15+M16</f>
        <v>28.27759</v>
      </c>
      <c r="N8" s="24"/>
      <c r="O8" s="24"/>
      <c r="P8" s="24">
        <f>P9+P14+P15+P16</f>
        <v>28.27759</v>
      </c>
      <c r="Q8" s="25"/>
      <c r="R8" s="23">
        <f>R10+R14+R15+R16</f>
        <v>29.598</v>
      </c>
      <c r="S8" s="24"/>
      <c r="T8" s="24"/>
      <c r="U8" s="24">
        <f>U9+U14+U15+U16</f>
        <v>29.598</v>
      </c>
      <c r="V8" s="25"/>
    </row>
    <row r="9" spans="1:22" ht="12.75">
      <c r="A9" s="17" t="s">
        <v>7</v>
      </c>
      <c r="B9" s="18" t="s">
        <v>17</v>
      </c>
      <c r="C9" s="26"/>
      <c r="D9" s="27"/>
      <c r="E9" s="27"/>
      <c r="F9" s="27"/>
      <c r="G9" s="28"/>
      <c r="H9" s="26"/>
      <c r="I9" s="27"/>
      <c r="J9" s="27"/>
      <c r="K9" s="27"/>
      <c r="L9" s="28"/>
      <c r="M9" s="26"/>
      <c r="N9" s="27"/>
      <c r="O9" s="27"/>
      <c r="P9" s="27"/>
      <c r="Q9" s="28"/>
      <c r="R9" s="26"/>
      <c r="S9" s="27"/>
      <c r="T9" s="27"/>
      <c r="U9" s="27"/>
      <c r="V9" s="28"/>
    </row>
    <row r="10" spans="1:22" ht="12.75">
      <c r="A10" s="17"/>
      <c r="B10" s="18" t="s">
        <v>18</v>
      </c>
      <c r="C10" s="26"/>
      <c r="D10" s="27"/>
      <c r="E10" s="27"/>
      <c r="F10" s="27"/>
      <c r="G10" s="28"/>
      <c r="H10" s="26"/>
      <c r="I10" s="27"/>
      <c r="J10" s="27"/>
      <c r="K10" s="27"/>
      <c r="L10" s="28"/>
      <c r="M10" s="26"/>
      <c r="N10" s="27"/>
      <c r="O10" s="27"/>
      <c r="P10" s="27"/>
      <c r="Q10" s="28"/>
      <c r="R10" s="26"/>
      <c r="S10" s="27"/>
      <c r="T10" s="27"/>
      <c r="U10" s="27"/>
      <c r="V10" s="28"/>
    </row>
    <row r="11" spans="1:22" ht="12.75">
      <c r="A11" s="17" t="s">
        <v>8</v>
      </c>
      <c r="B11" s="18" t="s">
        <v>2</v>
      </c>
      <c r="C11" s="26"/>
      <c r="D11" s="27"/>
      <c r="E11" s="27"/>
      <c r="F11" s="27"/>
      <c r="G11" s="28"/>
      <c r="H11" s="26"/>
      <c r="I11" s="27"/>
      <c r="J11" s="27"/>
      <c r="K11" s="27"/>
      <c r="L11" s="28"/>
      <c r="M11" s="26"/>
      <c r="N11" s="27"/>
      <c r="O11" s="27"/>
      <c r="P11" s="27"/>
      <c r="Q11" s="28"/>
      <c r="R11" s="26"/>
      <c r="S11" s="27"/>
      <c r="T11" s="27"/>
      <c r="U11" s="27"/>
      <c r="V11" s="28"/>
    </row>
    <row r="12" spans="1:22" ht="12.75">
      <c r="A12" s="17" t="s">
        <v>9</v>
      </c>
      <c r="B12" s="18" t="s">
        <v>3</v>
      </c>
      <c r="C12" s="26"/>
      <c r="D12" s="27"/>
      <c r="E12" s="27"/>
      <c r="F12" s="27"/>
      <c r="G12" s="28"/>
      <c r="H12" s="26"/>
      <c r="I12" s="27"/>
      <c r="J12" s="27"/>
      <c r="K12" s="27"/>
      <c r="L12" s="28"/>
      <c r="M12" s="26"/>
      <c r="N12" s="27"/>
      <c r="O12" s="27"/>
      <c r="P12" s="27"/>
      <c r="Q12" s="28"/>
      <c r="R12" s="26"/>
      <c r="S12" s="27"/>
      <c r="T12" s="27"/>
      <c r="U12" s="27"/>
      <c r="V12" s="28"/>
    </row>
    <row r="13" spans="1:22" ht="12.75">
      <c r="A13" s="17" t="s">
        <v>10</v>
      </c>
      <c r="B13" s="18" t="s">
        <v>4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</row>
    <row r="14" spans="1:22" ht="12.75">
      <c r="A14" s="17" t="s">
        <v>11</v>
      </c>
      <c r="B14" s="18" t="s">
        <v>27</v>
      </c>
      <c r="C14" s="26"/>
      <c r="D14" s="27"/>
      <c r="E14" s="27"/>
      <c r="F14" s="27"/>
      <c r="G14" s="28"/>
      <c r="H14" s="26"/>
      <c r="I14" s="27"/>
      <c r="J14" s="27"/>
      <c r="K14" s="27"/>
      <c r="L14" s="28"/>
      <c r="M14" s="26"/>
      <c r="N14" s="27"/>
      <c r="O14" s="27"/>
      <c r="P14" s="27"/>
      <c r="Q14" s="28"/>
      <c r="R14" s="26"/>
      <c r="S14" s="27"/>
      <c r="T14" s="27"/>
      <c r="U14" s="27"/>
      <c r="V14" s="28"/>
    </row>
    <row r="15" spans="1:22" ht="25.5" customHeight="1">
      <c r="A15" s="19" t="s">
        <v>12</v>
      </c>
      <c r="B15" s="20" t="s">
        <v>28</v>
      </c>
      <c r="C15" s="26"/>
      <c r="D15" s="27"/>
      <c r="E15" s="27"/>
      <c r="F15" s="27"/>
      <c r="G15" s="28"/>
      <c r="H15" s="26"/>
      <c r="I15" s="27"/>
      <c r="J15" s="27"/>
      <c r="K15" s="27"/>
      <c r="L15" s="28"/>
      <c r="M15" s="26"/>
      <c r="N15" s="27"/>
      <c r="O15" s="27"/>
      <c r="P15" s="27"/>
      <c r="Q15" s="28"/>
      <c r="R15" s="26"/>
      <c r="S15" s="27"/>
      <c r="T15" s="27"/>
      <c r="U15" s="27"/>
      <c r="V15" s="28"/>
    </row>
    <row r="16" spans="1:22" ht="12.75" customHeight="1">
      <c r="A16" s="19" t="s">
        <v>13</v>
      </c>
      <c r="B16" s="20" t="s">
        <v>19</v>
      </c>
      <c r="C16" s="26">
        <f>F16</f>
        <v>28.249344</v>
      </c>
      <c r="D16" s="27"/>
      <c r="E16" s="27"/>
      <c r="F16" s="27">
        <v>28.249344</v>
      </c>
      <c r="G16" s="28"/>
      <c r="H16" s="26">
        <f>K16</f>
        <v>27.066</v>
      </c>
      <c r="I16" s="27"/>
      <c r="J16" s="27"/>
      <c r="K16" s="27">
        <v>27.066</v>
      </c>
      <c r="L16" s="28"/>
      <c r="M16" s="26">
        <f>P16</f>
        <v>28.27759</v>
      </c>
      <c r="N16" s="27"/>
      <c r="O16" s="27"/>
      <c r="P16" s="27">
        <v>28.27759</v>
      </c>
      <c r="Q16" s="28"/>
      <c r="R16" s="26">
        <f>U16</f>
        <v>29.598</v>
      </c>
      <c r="S16" s="27"/>
      <c r="T16" s="27"/>
      <c r="U16" s="27">
        <v>29.598</v>
      </c>
      <c r="V16" s="28"/>
    </row>
    <row r="17" spans="1:22" ht="12.75">
      <c r="A17" s="17" t="s">
        <v>14</v>
      </c>
      <c r="B17" s="18" t="s">
        <v>20</v>
      </c>
      <c r="C17" s="26">
        <f>F17</f>
        <v>0.8277057792000001</v>
      </c>
      <c r="D17" s="27"/>
      <c r="E17" s="27"/>
      <c r="F17" s="77">
        <f>F16*F18/100</f>
        <v>0.8277057792000001</v>
      </c>
      <c r="G17" s="80"/>
      <c r="H17" s="26">
        <f>L17</f>
        <v>2.14</v>
      </c>
      <c r="I17" s="27"/>
      <c r="J17" s="27"/>
      <c r="K17" s="85"/>
      <c r="L17" s="77">
        <v>2.14</v>
      </c>
      <c r="M17" s="26">
        <f>P17</f>
        <v>0.8277057792000001</v>
      </c>
      <c r="N17" s="27"/>
      <c r="O17" s="27"/>
      <c r="P17" s="77">
        <f>F16*F18/100</f>
        <v>0.8277057792000001</v>
      </c>
      <c r="Q17" s="82"/>
      <c r="R17" s="26">
        <f>U17</f>
        <v>2.1044178</v>
      </c>
      <c r="S17" s="27"/>
      <c r="T17" s="27"/>
      <c r="U17" s="77">
        <f>U16*U18/100</f>
        <v>2.1044178</v>
      </c>
      <c r="V17" s="82"/>
    </row>
    <row r="18" spans="1:22" ht="12.75">
      <c r="A18" s="17" t="s">
        <v>15</v>
      </c>
      <c r="B18" s="18" t="s">
        <v>21</v>
      </c>
      <c r="C18" s="68">
        <f>F18</f>
        <v>2.93</v>
      </c>
      <c r="D18" s="34"/>
      <c r="E18" s="34"/>
      <c r="F18" s="130">
        <v>2.93</v>
      </c>
      <c r="G18" s="82"/>
      <c r="H18" s="68">
        <f>L18</f>
        <v>7.906598684696668</v>
      </c>
      <c r="I18" s="34"/>
      <c r="J18" s="34"/>
      <c r="K18" s="85"/>
      <c r="L18" s="130">
        <f>L17*100/K16</f>
        <v>7.906598684696668</v>
      </c>
      <c r="M18" s="68">
        <f>P18</f>
        <v>2.93</v>
      </c>
      <c r="N18" s="34"/>
      <c r="O18" s="34"/>
      <c r="P18" s="130">
        <v>2.93</v>
      </c>
      <c r="Q18" s="82"/>
      <c r="R18" s="68">
        <f>U18</f>
        <v>7.11</v>
      </c>
      <c r="S18" s="34"/>
      <c r="T18" s="34"/>
      <c r="U18" s="130">
        <v>7.11</v>
      </c>
      <c r="V18" s="82"/>
    </row>
    <row r="19" spans="1:22" ht="39" customHeight="1">
      <c r="A19" s="19" t="s">
        <v>16</v>
      </c>
      <c r="B19" s="20" t="s">
        <v>38</v>
      </c>
      <c r="C19" s="33"/>
      <c r="D19" s="27"/>
      <c r="E19" s="27"/>
      <c r="F19" s="77"/>
      <c r="G19" s="81"/>
      <c r="H19" s="26"/>
      <c r="I19" s="27"/>
      <c r="J19" s="27"/>
      <c r="K19" s="85"/>
      <c r="L19" s="77"/>
      <c r="M19" s="26"/>
      <c r="N19" s="27"/>
      <c r="O19" s="27"/>
      <c r="P19" s="77"/>
      <c r="Q19" s="82"/>
      <c r="R19" s="26"/>
      <c r="S19" s="27"/>
      <c r="T19" s="27"/>
      <c r="U19" s="77"/>
      <c r="V19" s="82"/>
    </row>
    <row r="20" spans="1:22" ht="12.75">
      <c r="A20" s="17" t="s">
        <v>29</v>
      </c>
      <c r="B20" s="18" t="s">
        <v>22</v>
      </c>
      <c r="C20" s="26">
        <f>F20</f>
        <v>27.421638220800002</v>
      </c>
      <c r="D20" s="27"/>
      <c r="E20" s="27"/>
      <c r="F20" s="77">
        <f>F8-F17</f>
        <v>27.421638220800002</v>
      </c>
      <c r="G20" s="82"/>
      <c r="H20" s="26">
        <f>L20</f>
        <v>24.926</v>
      </c>
      <c r="I20" s="27"/>
      <c r="J20" s="27"/>
      <c r="K20" s="85"/>
      <c r="L20" s="77">
        <f>K8-L17</f>
        <v>24.926</v>
      </c>
      <c r="M20" s="26">
        <f>P20</f>
        <v>27.4498842208</v>
      </c>
      <c r="N20" s="27"/>
      <c r="O20" s="27"/>
      <c r="P20" s="77">
        <f>P8-P17</f>
        <v>27.4498842208</v>
      </c>
      <c r="Q20" s="82"/>
      <c r="R20" s="26">
        <f>U20</f>
        <v>27.4935822</v>
      </c>
      <c r="S20" s="27"/>
      <c r="T20" s="27"/>
      <c r="U20" s="77">
        <f>U8-U17</f>
        <v>27.4935822</v>
      </c>
      <c r="V20" s="82"/>
    </row>
    <row r="21" spans="1:22" ht="24.75" customHeight="1">
      <c r="A21" s="19" t="s">
        <v>30</v>
      </c>
      <c r="B21" s="20" t="s">
        <v>37</v>
      </c>
      <c r="C21" s="26">
        <f>F21</f>
        <v>27.421638220800002</v>
      </c>
      <c r="D21" s="27"/>
      <c r="E21" s="27"/>
      <c r="F21" s="77">
        <f>F20</f>
        <v>27.421638220800002</v>
      </c>
      <c r="G21" s="81"/>
      <c r="H21" s="26">
        <f>L21</f>
        <v>24.926</v>
      </c>
      <c r="I21" s="27"/>
      <c r="J21" s="27"/>
      <c r="K21" s="85"/>
      <c r="L21" s="77">
        <f>L20</f>
        <v>24.926</v>
      </c>
      <c r="M21" s="26">
        <f>P21</f>
        <v>27.4498842208</v>
      </c>
      <c r="N21" s="27"/>
      <c r="O21" s="27"/>
      <c r="P21" s="77">
        <f>P20</f>
        <v>27.4498842208</v>
      </c>
      <c r="Q21" s="82"/>
      <c r="R21" s="26">
        <f>U21</f>
        <v>27.4935822</v>
      </c>
      <c r="S21" s="27"/>
      <c r="T21" s="27"/>
      <c r="U21" s="77">
        <f>U20</f>
        <v>27.4935822</v>
      </c>
      <c r="V21" s="82"/>
    </row>
    <row r="22" spans="1:22" ht="24" customHeight="1">
      <c r="A22" s="19"/>
      <c r="B22" s="20" t="s">
        <v>34</v>
      </c>
      <c r="C22" s="35"/>
      <c r="D22" s="36"/>
      <c r="E22" s="36"/>
      <c r="F22" s="79"/>
      <c r="G22" s="82"/>
      <c r="H22" s="35"/>
      <c r="I22" s="36"/>
      <c r="J22" s="36"/>
      <c r="K22" s="36"/>
      <c r="L22" s="37"/>
      <c r="M22" s="35"/>
      <c r="N22" s="36"/>
      <c r="O22" s="36"/>
      <c r="P22" s="36"/>
      <c r="Q22" s="37"/>
      <c r="R22" s="35"/>
      <c r="S22" s="36"/>
      <c r="T22" s="36"/>
      <c r="U22" s="36"/>
      <c r="V22" s="37"/>
    </row>
    <row r="23" spans="1:22" ht="12.75">
      <c r="A23" s="19"/>
      <c r="B23" s="18" t="s">
        <v>33</v>
      </c>
      <c r="C23" s="29"/>
      <c r="D23" s="30"/>
      <c r="E23" s="30"/>
      <c r="F23" s="30"/>
      <c r="G23" s="31"/>
      <c r="H23" s="29"/>
      <c r="I23" s="30"/>
      <c r="J23" s="30"/>
      <c r="K23" s="30"/>
      <c r="L23" s="31"/>
      <c r="M23" s="29"/>
      <c r="N23" s="30"/>
      <c r="O23" s="30"/>
      <c r="P23" s="30"/>
      <c r="Q23" s="31"/>
      <c r="R23" s="29"/>
      <c r="S23" s="30"/>
      <c r="T23" s="30"/>
      <c r="U23" s="30"/>
      <c r="V23" s="31"/>
    </row>
    <row r="24" spans="1:22" ht="12.75">
      <c r="A24" s="19" t="s">
        <v>31</v>
      </c>
      <c r="B24" s="18" t="s">
        <v>35</v>
      </c>
      <c r="C24" s="29"/>
      <c r="D24" s="30"/>
      <c r="E24" s="30"/>
      <c r="F24" s="30"/>
      <c r="G24" s="31"/>
      <c r="H24" s="29"/>
      <c r="I24" s="30"/>
      <c r="J24" s="30"/>
      <c r="K24" s="30"/>
      <c r="L24" s="31"/>
      <c r="M24" s="29"/>
      <c r="N24" s="30"/>
      <c r="O24" s="30"/>
      <c r="P24" s="30"/>
      <c r="Q24" s="31"/>
      <c r="R24" s="29"/>
      <c r="S24" s="30"/>
      <c r="T24" s="30"/>
      <c r="U24" s="30"/>
      <c r="V24" s="31"/>
    </row>
    <row r="25" spans="1:22" ht="13.5" thickBot="1">
      <c r="A25" s="21" t="s">
        <v>32</v>
      </c>
      <c r="B25" s="22" t="s">
        <v>36</v>
      </c>
      <c r="C25" s="38"/>
      <c r="D25" s="39"/>
      <c r="E25" s="39"/>
      <c r="F25" s="39"/>
      <c r="G25" s="40"/>
      <c r="H25" s="38"/>
      <c r="I25" s="39"/>
      <c r="J25" s="39"/>
      <c r="K25" s="39"/>
      <c r="L25" s="40"/>
      <c r="M25" s="38"/>
      <c r="N25" s="39"/>
      <c r="O25" s="39"/>
      <c r="P25" s="39"/>
      <c r="Q25" s="40"/>
      <c r="R25" s="38"/>
      <c r="S25" s="39"/>
      <c r="T25" s="39"/>
      <c r="U25" s="39"/>
      <c r="V25" s="40"/>
    </row>
    <row r="26" ht="75.75" customHeight="1"/>
    <row r="27" spans="2:17" ht="43.5" customHeight="1">
      <c r="B27" s="163" t="s">
        <v>65</v>
      </c>
      <c r="C27" s="163"/>
      <c r="D27" s="163"/>
      <c r="E27" s="115"/>
      <c r="F27" s="164" t="s">
        <v>66</v>
      </c>
      <c r="G27" s="164"/>
      <c r="H27" s="164"/>
      <c r="I27" s="164"/>
      <c r="J27" s="164"/>
      <c r="K27" s="116"/>
      <c r="M27" s="164" t="s">
        <v>67</v>
      </c>
      <c r="N27" s="164"/>
      <c r="O27" s="164"/>
      <c r="P27" s="164"/>
      <c r="Q27" s="164"/>
    </row>
    <row r="28" spans="2:18" ht="21.75" customHeight="1">
      <c r="B28" s="117" t="s">
        <v>68</v>
      </c>
      <c r="C28" s="116" t="s">
        <v>69</v>
      </c>
      <c r="F28" s="118"/>
      <c r="G28" s="118"/>
      <c r="H28" s="118"/>
      <c r="I28" s="118"/>
      <c r="J28" s="118"/>
      <c r="K28" s="118"/>
      <c r="M28" s="118"/>
      <c r="N28" s="118"/>
      <c r="O28" s="118"/>
      <c r="P28" s="118"/>
      <c r="Q28" s="118"/>
      <c r="R28" s="118"/>
    </row>
  </sheetData>
  <sheetProtection/>
  <mergeCells count="12">
    <mergeCell ref="A5:A6"/>
    <mergeCell ref="B5:B6"/>
    <mergeCell ref="M5:Q5"/>
    <mergeCell ref="R5:V5"/>
    <mergeCell ref="H5:L5"/>
    <mergeCell ref="B27:D27"/>
    <mergeCell ref="F27:J27"/>
    <mergeCell ref="M27:Q27"/>
    <mergeCell ref="C5:G5"/>
    <mergeCell ref="S1:V1"/>
    <mergeCell ref="B3:V3"/>
    <mergeCell ref="U4:V4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Василенко</dc:creator>
  <cp:keywords/>
  <dc:description/>
  <cp:lastModifiedBy>Евгения Василенко</cp:lastModifiedBy>
  <cp:lastPrinted>2014-03-19T16:14:19Z</cp:lastPrinted>
  <dcterms:created xsi:type="dcterms:W3CDTF">2008-08-27T05:35:14Z</dcterms:created>
  <dcterms:modified xsi:type="dcterms:W3CDTF">2014-04-16T14:55:32Z</dcterms:modified>
  <cp:category/>
  <cp:version/>
  <cp:contentType/>
  <cp:contentStatus/>
</cp:coreProperties>
</file>